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filterPrivacy="1" checkCompatibility="1" autoCompressPictures="0"/>
  <bookViews>
    <workbookView xWindow="480" yWindow="300" windowWidth="16600" windowHeight="9440"/>
  </bookViews>
  <sheets>
    <sheet name="Tableau infos Décembre" sheetId="4" r:id="rId1"/>
    <sheet name="DAKAR" sheetId="8" r:id="rId2"/>
    <sheet name="THIES" sheetId="9" r:id="rId3"/>
    <sheet name="LOUGA" sheetId="10" r:id="rId4"/>
  </sheets>
  <definedNames>
    <definedName name="_xlnm._FilterDatabase" localSheetId="0" hidden="1">'Tableau infos Décembre'!$E$1:$E$80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0" l="1"/>
  <c r="D4" i="10"/>
  <c r="E4" i="10"/>
  <c r="F4" i="10"/>
  <c r="G4" i="10"/>
  <c r="H4" i="10"/>
  <c r="J4" i="10"/>
  <c r="K4" i="10"/>
  <c r="L4" i="10"/>
  <c r="C5" i="10"/>
  <c r="D5" i="10"/>
  <c r="E5" i="10"/>
  <c r="F5" i="10"/>
  <c r="G5" i="10"/>
  <c r="H5" i="10"/>
  <c r="J5" i="10"/>
  <c r="K5" i="10"/>
  <c r="L5" i="10"/>
  <c r="C5" i="9"/>
  <c r="D5" i="9"/>
  <c r="E5" i="9"/>
  <c r="F5" i="9"/>
  <c r="G5" i="9"/>
  <c r="H5" i="9"/>
  <c r="J5" i="9"/>
  <c r="K5" i="9"/>
  <c r="L5" i="9"/>
  <c r="C6" i="9"/>
  <c r="D6" i="9"/>
  <c r="E6" i="9"/>
  <c r="F6" i="9"/>
  <c r="G6" i="9"/>
  <c r="H6" i="9"/>
  <c r="J6" i="9"/>
  <c r="K6" i="9"/>
  <c r="L6" i="9"/>
  <c r="B7" i="9"/>
  <c r="C7" i="9"/>
  <c r="D7" i="9"/>
  <c r="E7" i="9"/>
  <c r="F7" i="9"/>
  <c r="G7" i="9"/>
  <c r="H7" i="9"/>
  <c r="J7" i="9"/>
  <c r="K7" i="9"/>
  <c r="L7" i="9"/>
  <c r="C8" i="9"/>
  <c r="D8" i="9"/>
  <c r="E8" i="9"/>
  <c r="F8" i="9"/>
  <c r="G8" i="9"/>
  <c r="H8" i="9"/>
  <c r="J8" i="9"/>
  <c r="K8" i="9"/>
  <c r="L8" i="9"/>
  <c r="C9" i="9"/>
  <c r="D9" i="9"/>
  <c r="E9" i="9"/>
  <c r="F9" i="9"/>
  <c r="G9" i="9"/>
  <c r="H9" i="9"/>
  <c r="J9" i="9"/>
  <c r="K9" i="9"/>
  <c r="L9" i="9"/>
  <c r="C10" i="9"/>
  <c r="D10" i="9"/>
  <c r="E10" i="9"/>
  <c r="F10" i="9"/>
  <c r="G10" i="9"/>
  <c r="H10" i="9"/>
  <c r="J10" i="9"/>
  <c r="K10" i="9"/>
  <c r="L10" i="9"/>
  <c r="A5" i="8"/>
  <c r="B5" i="8"/>
  <c r="C5" i="8"/>
  <c r="D5" i="8"/>
  <c r="E5" i="8"/>
  <c r="F5" i="8"/>
  <c r="G5" i="8"/>
  <c r="H5" i="8"/>
  <c r="J5" i="8"/>
  <c r="K5" i="8"/>
  <c r="L5" i="8"/>
  <c r="A6" i="8"/>
  <c r="C6" i="8"/>
  <c r="D6" i="8"/>
  <c r="E6" i="8"/>
  <c r="F6" i="8"/>
  <c r="G6" i="8"/>
  <c r="H6" i="8"/>
  <c r="J6" i="8"/>
  <c r="K6" i="8"/>
  <c r="A7" i="8"/>
  <c r="C7" i="8"/>
  <c r="D7" i="8"/>
  <c r="E7" i="8"/>
  <c r="F7" i="8"/>
  <c r="G7" i="8"/>
  <c r="H7" i="8"/>
  <c r="J7" i="8"/>
  <c r="K7" i="8"/>
  <c r="A8" i="8"/>
  <c r="C8" i="8"/>
  <c r="D8" i="8"/>
  <c r="E8" i="8"/>
  <c r="F8" i="8"/>
  <c r="G8" i="8"/>
  <c r="H8" i="8"/>
  <c r="J8" i="8"/>
  <c r="K8" i="8"/>
  <c r="A9" i="8"/>
  <c r="C9" i="8"/>
  <c r="D9" i="8"/>
  <c r="E9" i="8"/>
  <c r="F9" i="8"/>
  <c r="G9" i="8"/>
  <c r="H9" i="8"/>
  <c r="J9" i="8"/>
  <c r="K9" i="8"/>
  <c r="A10" i="8"/>
  <c r="C10" i="8"/>
  <c r="D10" i="8"/>
  <c r="E10" i="8"/>
  <c r="F10" i="8"/>
  <c r="G10" i="8"/>
  <c r="H10" i="8"/>
  <c r="J10" i="8"/>
  <c r="K10" i="8"/>
  <c r="A11" i="8"/>
  <c r="C11" i="8"/>
  <c r="D11" i="8"/>
  <c r="E11" i="8"/>
  <c r="F11" i="8"/>
  <c r="G11" i="8"/>
  <c r="H11" i="8"/>
  <c r="J11" i="8"/>
  <c r="K11" i="8"/>
  <c r="A12" i="8"/>
  <c r="C12" i="8"/>
  <c r="D12" i="8"/>
  <c r="E12" i="8"/>
  <c r="F12" i="8"/>
  <c r="G12" i="8"/>
  <c r="H12" i="8"/>
  <c r="J12" i="8"/>
  <c r="K12" i="8"/>
  <c r="A13" i="8"/>
  <c r="C13" i="8"/>
  <c r="D13" i="8"/>
  <c r="E13" i="8"/>
  <c r="F13" i="8"/>
  <c r="G13" i="8"/>
  <c r="H13" i="8"/>
  <c r="J13" i="8"/>
  <c r="K13" i="8"/>
  <c r="A14" i="8"/>
  <c r="C14" i="8"/>
  <c r="D14" i="8"/>
  <c r="E14" i="8"/>
  <c r="F14" i="8"/>
  <c r="G14" i="8"/>
  <c r="H14" i="8"/>
  <c r="J14" i="8"/>
  <c r="K14" i="8"/>
  <c r="A15" i="8"/>
  <c r="C15" i="8"/>
  <c r="D15" i="8"/>
  <c r="E15" i="8"/>
  <c r="F15" i="8"/>
  <c r="G15" i="8"/>
  <c r="H15" i="8"/>
  <c r="J15" i="8"/>
  <c r="K15" i="8"/>
  <c r="A16" i="8"/>
  <c r="C16" i="8"/>
  <c r="D16" i="8"/>
  <c r="E16" i="8"/>
  <c r="F16" i="8"/>
  <c r="G16" i="8"/>
  <c r="H16" i="8"/>
  <c r="J16" i="8"/>
  <c r="K16" i="8"/>
  <c r="L16" i="8"/>
  <c r="A17" i="8"/>
  <c r="C17" i="8"/>
  <c r="D17" i="8"/>
  <c r="E17" i="8"/>
  <c r="F17" i="8"/>
  <c r="G17" i="8"/>
  <c r="H17" i="8"/>
  <c r="J17" i="8"/>
  <c r="K17" i="8"/>
  <c r="L17" i="8"/>
  <c r="A18" i="8"/>
  <c r="C18" i="8"/>
  <c r="D18" i="8"/>
  <c r="E18" i="8"/>
  <c r="F18" i="8"/>
  <c r="G18" i="8"/>
  <c r="H18" i="8"/>
  <c r="J18" i="8"/>
  <c r="K18" i="8"/>
  <c r="L18" i="8"/>
  <c r="A19" i="8"/>
  <c r="C19" i="8"/>
  <c r="D19" i="8"/>
  <c r="E19" i="8"/>
  <c r="F19" i="8"/>
  <c r="G19" i="8"/>
  <c r="H19" i="8"/>
  <c r="J19" i="8"/>
  <c r="K19" i="8"/>
  <c r="L19" i="8"/>
  <c r="A20" i="8"/>
  <c r="C20" i="8"/>
  <c r="D20" i="8"/>
  <c r="E20" i="8"/>
  <c r="F20" i="8"/>
  <c r="G20" i="8"/>
  <c r="H20" i="8"/>
  <c r="J20" i="8"/>
  <c r="K20" i="8"/>
  <c r="L20" i="8"/>
  <c r="A21" i="8"/>
  <c r="C21" i="8"/>
  <c r="D21" i="8"/>
  <c r="E21" i="8"/>
  <c r="F21" i="8"/>
  <c r="G21" i="8"/>
  <c r="H21" i="8"/>
  <c r="J21" i="8"/>
  <c r="K21" i="8"/>
  <c r="L21" i="8"/>
  <c r="A22" i="8"/>
  <c r="B22" i="8"/>
  <c r="C22" i="8"/>
  <c r="D22" i="8"/>
  <c r="E22" i="8"/>
  <c r="F22" i="8"/>
  <c r="G22" i="8"/>
  <c r="H22" i="8"/>
  <c r="J22" i="8"/>
  <c r="K22" i="8"/>
  <c r="L22" i="8"/>
  <c r="A23" i="8"/>
  <c r="C23" i="8"/>
  <c r="D23" i="8"/>
  <c r="E23" i="8"/>
  <c r="F23" i="8"/>
  <c r="G23" i="8"/>
  <c r="H23" i="8"/>
  <c r="J23" i="8"/>
  <c r="K23" i="8"/>
  <c r="A24" i="8"/>
  <c r="B24" i="8"/>
  <c r="C24" i="8"/>
  <c r="D24" i="8"/>
  <c r="E24" i="8"/>
  <c r="F24" i="8"/>
  <c r="G24" i="8"/>
  <c r="H24" i="8"/>
  <c r="J24" i="8"/>
  <c r="K24" i="8"/>
  <c r="L24" i="8"/>
  <c r="A25" i="8"/>
  <c r="C25" i="8"/>
  <c r="D25" i="8"/>
  <c r="E25" i="8"/>
  <c r="F25" i="8"/>
  <c r="G25" i="8"/>
  <c r="H25" i="8"/>
  <c r="J25" i="8"/>
  <c r="K25" i="8"/>
  <c r="A26" i="8"/>
  <c r="C26" i="8"/>
  <c r="D26" i="8"/>
  <c r="E26" i="8"/>
  <c r="F26" i="8"/>
  <c r="G26" i="8"/>
  <c r="H26" i="8"/>
  <c r="J26" i="8"/>
  <c r="K26" i="8"/>
  <c r="A27" i="8"/>
  <c r="B27" i="8"/>
  <c r="C27" i="8"/>
  <c r="D27" i="8"/>
  <c r="E27" i="8"/>
  <c r="F27" i="8"/>
  <c r="G27" i="8"/>
  <c r="H27" i="8"/>
  <c r="J27" i="8"/>
  <c r="K27" i="8"/>
  <c r="L27" i="8"/>
  <c r="A28" i="8"/>
  <c r="C28" i="8"/>
  <c r="D28" i="8"/>
  <c r="E28" i="8"/>
  <c r="F28" i="8"/>
  <c r="G28" i="8"/>
  <c r="H28" i="8"/>
  <c r="J28" i="8"/>
  <c r="A29" i="8"/>
  <c r="C29" i="8"/>
  <c r="D29" i="8"/>
  <c r="E29" i="8"/>
  <c r="F29" i="8"/>
  <c r="G29" i="8"/>
  <c r="H29" i="8"/>
  <c r="J29" i="8"/>
  <c r="A30" i="8"/>
  <c r="C30" i="8"/>
  <c r="D30" i="8"/>
  <c r="E30" i="8"/>
  <c r="F30" i="8"/>
  <c r="G30" i="8"/>
  <c r="H30" i="8"/>
  <c r="J30" i="8"/>
  <c r="K30" i="8"/>
  <c r="L30" i="8"/>
  <c r="A31" i="8"/>
  <c r="C31" i="8"/>
  <c r="D31" i="8"/>
  <c r="E31" i="8"/>
  <c r="F31" i="8"/>
  <c r="G31" i="8"/>
  <c r="H31" i="8"/>
  <c r="J31" i="8"/>
  <c r="K31" i="8"/>
  <c r="L31" i="8"/>
  <c r="A32" i="8"/>
  <c r="C32" i="8"/>
  <c r="D32" i="8"/>
  <c r="E32" i="8"/>
  <c r="F32" i="8"/>
  <c r="G32" i="8"/>
  <c r="H32" i="8"/>
  <c r="J32" i="8"/>
  <c r="K32" i="8"/>
  <c r="L32" i="8"/>
  <c r="A33" i="8"/>
  <c r="C33" i="8"/>
  <c r="D33" i="8"/>
  <c r="E33" i="8"/>
  <c r="F33" i="8"/>
  <c r="G33" i="8"/>
  <c r="H33" i="8"/>
  <c r="J33" i="8"/>
  <c r="K33" i="8"/>
  <c r="L33" i="8"/>
  <c r="A34" i="8"/>
  <c r="C34" i="8"/>
  <c r="D34" i="8"/>
  <c r="E34" i="8"/>
  <c r="F34" i="8"/>
  <c r="G34" i="8"/>
  <c r="H34" i="8"/>
  <c r="J34" i="8"/>
  <c r="K34" i="8"/>
  <c r="L34" i="8"/>
  <c r="A35" i="8"/>
  <c r="C35" i="8"/>
  <c r="D35" i="8"/>
  <c r="E35" i="8"/>
  <c r="F35" i="8"/>
  <c r="G35" i="8"/>
  <c r="H35" i="8"/>
  <c r="J35" i="8"/>
  <c r="K35" i="8"/>
  <c r="L35" i="8"/>
  <c r="A36" i="8"/>
  <c r="C36" i="8"/>
  <c r="D36" i="8"/>
  <c r="E36" i="8"/>
  <c r="F36" i="8"/>
  <c r="G36" i="8"/>
  <c r="H36" i="8"/>
  <c r="J36" i="8"/>
  <c r="K36" i="8"/>
  <c r="L36" i="8"/>
  <c r="A37" i="8"/>
  <c r="C37" i="8"/>
  <c r="D37" i="8"/>
  <c r="E37" i="8"/>
  <c r="F37" i="8"/>
  <c r="G37" i="8"/>
  <c r="H37" i="8"/>
  <c r="J37" i="8"/>
  <c r="K37" i="8"/>
  <c r="L37" i="8"/>
  <c r="A38" i="8"/>
  <c r="C38" i="8"/>
  <c r="D38" i="8"/>
  <c r="E38" i="8"/>
  <c r="F38" i="8"/>
  <c r="G38" i="8"/>
  <c r="H38" i="8"/>
  <c r="J38" i="8"/>
  <c r="K38" i="8"/>
  <c r="L38" i="8"/>
  <c r="H58" i="4"/>
  <c r="I6" i="4"/>
  <c r="I6" i="8"/>
  <c r="I7" i="4"/>
  <c r="I7" i="8"/>
  <c r="I8" i="4"/>
  <c r="I8" i="8"/>
  <c r="I9" i="4"/>
  <c r="I9" i="8"/>
  <c r="I10" i="4"/>
  <c r="I10" i="8"/>
  <c r="I11" i="4"/>
  <c r="I11" i="8"/>
  <c r="I12" i="4"/>
  <c r="I12" i="8"/>
  <c r="I13" i="4"/>
  <c r="I13" i="8"/>
  <c r="I14" i="4"/>
  <c r="I14" i="8"/>
  <c r="I15" i="4"/>
  <c r="I15" i="8"/>
  <c r="I16" i="4"/>
  <c r="I16" i="8"/>
  <c r="I17" i="4"/>
  <c r="I17" i="8"/>
  <c r="I18" i="4"/>
  <c r="I18" i="8"/>
  <c r="I19" i="4"/>
  <c r="I19" i="8"/>
  <c r="I20" i="4"/>
  <c r="I20" i="8"/>
  <c r="I21" i="4"/>
  <c r="I21" i="8"/>
  <c r="I22" i="4"/>
  <c r="I22" i="8"/>
  <c r="I23" i="4"/>
  <c r="I23" i="8"/>
  <c r="I24" i="4"/>
  <c r="I24" i="8"/>
  <c r="I25" i="4"/>
  <c r="I25" i="8"/>
  <c r="I26" i="4"/>
  <c r="I26" i="8"/>
  <c r="I27" i="4"/>
  <c r="I27" i="8"/>
  <c r="I28" i="4"/>
  <c r="I28" i="8"/>
  <c r="I29" i="4"/>
  <c r="I29" i="8"/>
  <c r="I37" i="4"/>
  <c r="I30" i="8"/>
  <c r="I38" i="4"/>
  <c r="I31" i="8"/>
  <c r="I40" i="4"/>
  <c r="I32" i="8"/>
  <c r="I41" i="4"/>
  <c r="I33" i="8"/>
  <c r="I42" i="4"/>
  <c r="I34" i="8"/>
  <c r="I43" i="4"/>
  <c r="I35" i="8"/>
  <c r="I44" i="4"/>
  <c r="I36" i="8"/>
  <c r="I46" i="4"/>
  <c r="I37" i="8"/>
  <c r="I47" i="4"/>
  <c r="I38" i="8"/>
  <c r="I48" i="4"/>
  <c r="I5" i="9"/>
  <c r="I49" i="4"/>
  <c r="I6" i="9"/>
  <c r="I50" i="4"/>
  <c r="I7" i="9"/>
  <c r="I51" i="4"/>
  <c r="I8" i="9"/>
  <c r="I52" i="4"/>
  <c r="I9" i="9"/>
  <c r="I53" i="4"/>
  <c r="I10" i="9"/>
  <c r="I55" i="4"/>
  <c r="I4" i="10"/>
  <c r="I56" i="4"/>
  <c r="I5" i="10"/>
  <c r="I5" i="4"/>
  <c r="I5" i="8"/>
  <c r="J58" i="4"/>
  <c r="J6" i="10"/>
  <c r="L6" i="10"/>
  <c r="G6" i="10"/>
  <c r="I11" i="9"/>
  <c r="J11" i="9"/>
  <c r="K11" i="9"/>
  <c r="H6" i="10"/>
  <c r="L11" i="9"/>
  <c r="G11" i="9"/>
  <c r="H11" i="9"/>
  <c r="K6" i="10"/>
  <c r="I6" i="10"/>
  <c r="J39" i="8"/>
  <c r="K39" i="8"/>
  <c r="L39" i="8"/>
  <c r="G39" i="8"/>
  <c r="H39" i="8"/>
  <c r="I39" i="8"/>
  <c r="I58" i="4"/>
  <c r="L58" i="4"/>
  <c r="K58" i="4"/>
  <c r="G58" i="4"/>
  <c r="M58" i="4"/>
</calcChain>
</file>

<file path=xl/sharedStrings.xml><?xml version="1.0" encoding="utf-8"?>
<sst xmlns="http://schemas.openxmlformats.org/spreadsheetml/2006/main" count="269" uniqueCount="139">
  <si>
    <t>GIE Fagaru Andeu Ligguey</t>
  </si>
  <si>
    <t>Dakar</t>
  </si>
  <si>
    <t>Thiama DIAGNE</t>
  </si>
  <si>
    <t>Penc-1</t>
  </si>
  <si>
    <t>Djiddah Thiaroye Kao</t>
  </si>
  <si>
    <t>Penc-2</t>
  </si>
  <si>
    <t>Ndèye DIONGUE</t>
  </si>
  <si>
    <t>Penc-3</t>
  </si>
  <si>
    <t>Aminata NDIAYE</t>
  </si>
  <si>
    <t>Penc-4</t>
  </si>
  <si>
    <t>Fama BA</t>
  </si>
  <si>
    <t>Penc-5</t>
  </si>
  <si>
    <t>Fatou THIAM</t>
  </si>
  <si>
    <t>Penc-6</t>
  </si>
  <si>
    <t>Mariétou CAMARA</t>
  </si>
  <si>
    <t>Penc-7</t>
  </si>
  <si>
    <t>Madjiguène DIENG</t>
  </si>
  <si>
    <t>Penc-8</t>
  </si>
  <si>
    <t>Mariama NDIAYE</t>
  </si>
  <si>
    <t>Penc-9</t>
  </si>
  <si>
    <t>Mame Méty MBENGUE</t>
  </si>
  <si>
    <t>Sope Naby</t>
  </si>
  <si>
    <t>Keur Mbaye Fall</t>
  </si>
  <si>
    <t>Takku Ligguey</t>
  </si>
  <si>
    <t>Fatimata BOUSSO</t>
  </si>
  <si>
    <t>Marie BA</t>
  </si>
  <si>
    <t>Groupement Sant Yallah</t>
  </si>
  <si>
    <t>Coki</t>
  </si>
  <si>
    <t>Louga</t>
  </si>
  <si>
    <t>Fatoumata KANE</t>
  </si>
  <si>
    <t>Thiès</t>
  </si>
  <si>
    <t>Marie Diouf NDIONE</t>
  </si>
  <si>
    <t>Andeu Défar Sa Gox 1</t>
  </si>
  <si>
    <t>Mbour 1</t>
  </si>
  <si>
    <t>Bintou SANGHARE</t>
  </si>
  <si>
    <t>Takku Diappal Sa Gox</t>
  </si>
  <si>
    <t>Thiaroye</t>
  </si>
  <si>
    <t>Ndeye Awa DIOUF</t>
  </si>
  <si>
    <t>Diacksao 2</t>
  </si>
  <si>
    <t>Absa SARR</t>
  </si>
  <si>
    <t>Bokk Diom</t>
  </si>
  <si>
    <t>Médina Gounass</t>
  </si>
  <si>
    <t>Maty SARR</t>
  </si>
  <si>
    <t>Fass Mbao</t>
  </si>
  <si>
    <t>Amy Ndour</t>
  </si>
  <si>
    <t>Dandio HANN</t>
  </si>
  <si>
    <t>Béneu Barack</t>
  </si>
  <si>
    <t>Fatou SECK</t>
  </si>
  <si>
    <t>Bokk Beugueu Beugueu</t>
  </si>
  <si>
    <t>Ndiakhar</t>
  </si>
  <si>
    <t>Arame Ciss SYLLA</t>
  </si>
  <si>
    <t>Andeu Ligguey</t>
  </si>
  <si>
    <t>Randoulène Nord</t>
  </si>
  <si>
    <t>Niaxx Jarignu</t>
  </si>
  <si>
    <t>Fatimata TALLA</t>
  </si>
  <si>
    <t>N°</t>
  </si>
  <si>
    <t>PERSONNES A CONTACTER</t>
  </si>
  <si>
    <t>GROUPEMENT</t>
  </si>
  <si>
    <t>EFFECTIF</t>
  </si>
  <si>
    <t>EPARGNE</t>
  </si>
  <si>
    <t xml:space="preserve"> AGR</t>
  </si>
  <si>
    <t>HABITAT</t>
  </si>
  <si>
    <t>RESEAU</t>
  </si>
  <si>
    <t>Ndeyu Daaradji</t>
  </si>
  <si>
    <t>Aissata Mamadou TALLA</t>
  </si>
  <si>
    <t>Ndoucoumane</t>
  </si>
  <si>
    <t>Penda SEYDI</t>
  </si>
  <si>
    <t>Sicap Mbao</t>
  </si>
  <si>
    <t>TOTAL</t>
  </si>
  <si>
    <t>REGIONS</t>
  </si>
  <si>
    <t>Fatema  SOW</t>
  </si>
  <si>
    <t>Bokk Dieuf</t>
  </si>
  <si>
    <t>Wakhinane Nimzat</t>
  </si>
  <si>
    <t>Coumba DIOUF</t>
  </si>
  <si>
    <t>Penc -10</t>
  </si>
  <si>
    <t>Maimouna GUEYE</t>
  </si>
  <si>
    <t>GIE Sukali Jaboot Gi</t>
  </si>
  <si>
    <t>djiddah Thiaroye Kao</t>
  </si>
  <si>
    <t>Bousso KANE</t>
  </si>
  <si>
    <t>Bigué LY</t>
  </si>
  <si>
    <t>Djoubo</t>
  </si>
  <si>
    <t>Al Ousseynou SOW</t>
  </si>
  <si>
    <t>Gueum Sa Bopp 1</t>
  </si>
  <si>
    <t>Awa BA</t>
  </si>
  <si>
    <t>Gueum Sa Bopp 2</t>
  </si>
  <si>
    <t>Amy MBENGUE</t>
  </si>
  <si>
    <t>Gueum Sa Bopp 3</t>
  </si>
  <si>
    <t>Adiaratou DIALLO</t>
  </si>
  <si>
    <t>Salimata SOW</t>
  </si>
  <si>
    <t>Diokéré Endam</t>
  </si>
  <si>
    <t>Cité Lami</t>
  </si>
  <si>
    <t>Rama FAYE</t>
  </si>
  <si>
    <t>APSE 2</t>
  </si>
  <si>
    <t>Ndeye FALL</t>
  </si>
  <si>
    <t>APSE 3</t>
  </si>
  <si>
    <t xml:space="preserve">GROUPEMENTS </t>
  </si>
  <si>
    <t>LOCALITES</t>
  </si>
  <si>
    <t>TOTAUX</t>
  </si>
  <si>
    <t>Bintou FALL</t>
  </si>
  <si>
    <t>Aissatou SY</t>
  </si>
  <si>
    <t>Takku Ligguey 1</t>
  </si>
  <si>
    <t>Takku Ligguey 2</t>
  </si>
  <si>
    <t>Yélitaré</t>
  </si>
  <si>
    <t>Sunu Gox Sunu Yitté</t>
  </si>
  <si>
    <t>KhadIdiatou SALL</t>
  </si>
  <si>
    <t>APSE 4</t>
  </si>
  <si>
    <t>APSE 1</t>
  </si>
  <si>
    <t>Pelew</t>
  </si>
  <si>
    <t>Ans &lt; 24</t>
  </si>
  <si>
    <t>Penc-11</t>
  </si>
  <si>
    <t>HOMMES</t>
  </si>
  <si>
    <t>FEMMES</t>
  </si>
  <si>
    <t>Dior NDIAYE</t>
  </si>
  <si>
    <t>Fatou BA</t>
  </si>
  <si>
    <t>TABLEAU D'INFORMATIONS DES GROUPEMENTS EN DECEMBRE</t>
  </si>
  <si>
    <t>USD</t>
  </si>
  <si>
    <t>4184.91</t>
  </si>
  <si>
    <t>88.43</t>
  </si>
  <si>
    <t>917.06</t>
  </si>
  <si>
    <t>4051.55</t>
  </si>
  <si>
    <t>W</t>
  </si>
  <si>
    <t>24632.422</t>
  </si>
  <si>
    <t>29734.3851</t>
  </si>
  <si>
    <t>3963.124 USD</t>
  </si>
  <si>
    <t>33785.936</t>
  </si>
  <si>
    <t>APSE 5</t>
  </si>
  <si>
    <t>Sope Nabi</t>
  </si>
  <si>
    <t>Mbossé SARR</t>
  </si>
  <si>
    <t>Ada NIANG</t>
  </si>
  <si>
    <t>Kadiatou DRAME</t>
  </si>
  <si>
    <t>Maème KAMARA</t>
  </si>
  <si>
    <t>Fatou NDAYE</t>
  </si>
  <si>
    <t>Hadji Soniane</t>
  </si>
  <si>
    <t>Fatou NDIAYE</t>
  </si>
  <si>
    <t>Maimouna BA</t>
  </si>
  <si>
    <t>Djigueen ak Jabootam</t>
  </si>
  <si>
    <t>Mach'Allah 1</t>
  </si>
  <si>
    <t>D</t>
  </si>
  <si>
    <t>Ndella WADE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</si>
</sst>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[$CFA-280C]"/>
    <numFmt numFmtId="165" formatCode="#,##0[$CFA-280C]"/>
    <numFmt numFmtId="166" formatCode="[$$-409]#,##0.00"/>
    <numFmt numFmtId="167" formatCode="#,##0.00\ [$USD]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right"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right"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0" fillId="0" borderId="9" xfId="0" applyBorder="1" applyAlignment="1">
      <alignment vertical="center"/>
    </xf>
    <xf numFmtId="0" fontId="1" fillId="0" borderId="11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horizontal="right" vertical="center" wrapText="1"/>
    </xf>
    <xf numFmtId="0" fontId="1" fillId="0" borderId="12" xfId="0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165" fontId="0" fillId="0" borderId="13" xfId="0" applyNumberFormat="1" applyBorder="1" applyAlignment="1">
      <alignment vertical="center"/>
    </xf>
    <xf numFmtId="0" fontId="1" fillId="0" borderId="21" xfId="0" applyFont="1" applyFill="1" applyBorder="1" applyAlignment="1" applyProtection="1">
      <alignment vertical="center" wrapText="1"/>
    </xf>
    <xf numFmtId="0" fontId="1" fillId="0" borderId="21" xfId="0" applyFont="1" applyFill="1" applyBorder="1" applyAlignment="1" applyProtection="1">
      <alignment horizontal="right" vertical="center" wrapText="1"/>
    </xf>
    <xf numFmtId="0" fontId="0" fillId="0" borderId="21" xfId="0" applyBorder="1" applyAlignment="1">
      <alignment vertical="center"/>
    </xf>
    <xf numFmtId="165" fontId="0" fillId="0" borderId="21" xfId="0" applyNumberForma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5" xfId="0" applyBorder="1"/>
    <xf numFmtId="0" fontId="1" fillId="3" borderId="3" xfId="0" applyFont="1" applyFill="1" applyBorder="1" applyAlignment="1" applyProtection="1">
      <alignment horizontal="right" vertical="center" wrapText="1"/>
    </xf>
    <xf numFmtId="0" fontId="2" fillId="0" borderId="19" xfId="0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1" fillId="0" borderId="28" xfId="0" applyFont="1" applyFill="1" applyBorder="1" applyAlignment="1" applyProtection="1">
      <alignment vertical="center" wrapText="1"/>
    </xf>
    <xf numFmtId="0" fontId="1" fillId="0" borderId="28" xfId="0" applyFont="1" applyFill="1" applyBorder="1" applyAlignment="1" applyProtection="1">
      <alignment horizontal="right" vertical="center" wrapText="1"/>
    </xf>
    <xf numFmtId="164" fontId="0" fillId="0" borderId="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vertical="center" wrapText="1"/>
    </xf>
    <xf numFmtId="0" fontId="0" fillId="0" borderId="33" xfId="0" applyBorder="1" applyAlignment="1">
      <alignment vertical="center"/>
    </xf>
    <xf numFmtId="164" fontId="0" fillId="0" borderId="33" xfId="0" applyNumberFormat="1" applyBorder="1" applyAlignment="1">
      <alignment vertical="center"/>
    </xf>
    <xf numFmtId="164" fontId="0" fillId="0" borderId="34" xfId="0" applyNumberFormat="1" applyBorder="1" applyAlignment="1">
      <alignment vertical="center"/>
    </xf>
    <xf numFmtId="0" fontId="1" fillId="0" borderId="35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>
      <alignment vertical="center"/>
    </xf>
    <xf numFmtId="164" fontId="0" fillId="0" borderId="36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1" fillId="0" borderId="26" xfId="0" applyFont="1" applyFill="1" applyBorder="1" applyAlignment="1" applyProtection="1">
      <alignment vertical="center" wrapText="1"/>
    </xf>
    <xf numFmtId="164" fontId="0" fillId="0" borderId="14" xfId="0" applyNumberFormat="1" applyBorder="1" applyAlignment="1">
      <alignment vertical="center"/>
    </xf>
    <xf numFmtId="0" fontId="1" fillId="0" borderId="21" xfId="0" applyFont="1" applyFill="1" applyBorder="1" applyAlignment="1" applyProtection="1">
      <alignment vertical="center"/>
    </xf>
    <xf numFmtId="164" fontId="0" fillId="0" borderId="22" xfId="0" applyNumberFormat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165" fontId="0" fillId="0" borderId="13" xfId="0" applyNumberFormat="1" applyFill="1" applyBorder="1" applyAlignment="1">
      <alignment vertical="center"/>
    </xf>
    <xf numFmtId="0" fontId="1" fillId="0" borderId="42" xfId="0" applyFont="1" applyFill="1" applyBorder="1" applyAlignment="1" applyProtection="1">
      <alignment horizontal="right" vertical="center" wrapText="1"/>
    </xf>
    <xf numFmtId="0" fontId="1" fillId="0" borderId="42" xfId="0" applyFont="1" applyFill="1" applyBorder="1" applyAlignment="1" applyProtection="1">
      <alignment vertical="center" wrapText="1"/>
    </xf>
    <xf numFmtId="165" fontId="0" fillId="0" borderId="9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7" xfId="0" applyBorder="1"/>
    <xf numFmtId="0" fontId="0" fillId="0" borderId="0" xfId="0" applyAlignment="1">
      <alignment vertical="top"/>
    </xf>
    <xf numFmtId="0" fontId="1" fillId="0" borderId="23" xfId="0" applyFont="1" applyFill="1" applyBorder="1" applyAlignment="1" applyProtection="1">
      <alignment horizontal="center" vertical="center" wrapText="1"/>
    </xf>
    <xf numFmtId="0" fontId="0" fillId="0" borderId="54" xfId="0" applyBorder="1" applyAlignment="1">
      <alignment vertical="center"/>
    </xf>
    <xf numFmtId="0" fontId="1" fillId="0" borderId="54" xfId="0" applyFont="1" applyFill="1" applyBorder="1" applyAlignment="1" applyProtection="1">
      <alignment vertical="center" wrapText="1"/>
    </xf>
    <xf numFmtId="164" fontId="0" fillId="0" borderId="21" xfId="0" applyNumberForma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56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57" xfId="0" applyNumberFormat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" fillId="0" borderId="58" xfId="0" applyFont="1" applyFill="1" applyBorder="1" applyAlignment="1" applyProtection="1">
      <alignment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vertical="center"/>
    </xf>
    <xf numFmtId="165" fontId="0" fillId="0" borderId="6" xfId="0" applyNumberForma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0" fillId="0" borderId="42" xfId="0" applyBorder="1" applyAlignment="1">
      <alignment vertical="center"/>
    </xf>
    <xf numFmtId="165" fontId="0" fillId="0" borderId="42" xfId="0" applyNumberFormat="1" applyFill="1" applyBorder="1" applyAlignment="1">
      <alignment vertical="center"/>
    </xf>
    <xf numFmtId="164" fontId="0" fillId="0" borderId="43" xfId="0" applyNumberFormat="1" applyFill="1" applyBorder="1" applyAlignment="1">
      <alignment vertical="center"/>
    </xf>
    <xf numFmtId="0" fontId="1" fillId="0" borderId="58" xfId="0" applyFont="1" applyFill="1" applyBorder="1" applyAlignment="1" applyProtection="1">
      <alignment horizontal="right" vertical="center" wrapText="1"/>
    </xf>
    <xf numFmtId="165" fontId="0" fillId="0" borderId="58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1" fillId="2" borderId="28" xfId="0" applyFont="1" applyFill="1" applyBorder="1" applyAlignment="1" applyProtection="1">
      <alignment horizontal="right" vertical="center" wrapText="1"/>
    </xf>
    <xf numFmtId="164" fontId="0" fillId="2" borderId="28" xfId="0" applyNumberFormat="1" applyFill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9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70" xfId="0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28" xfId="0" applyBorder="1"/>
    <xf numFmtId="0" fontId="0" fillId="0" borderId="9" xfId="0" applyBorder="1"/>
    <xf numFmtId="0" fontId="0" fillId="0" borderId="49" xfId="0" applyBorder="1"/>
    <xf numFmtId="0" fontId="0" fillId="0" borderId="6" xfId="0" applyBorder="1"/>
    <xf numFmtId="0" fontId="0" fillId="0" borderId="75" xfId="0" applyBorder="1"/>
    <xf numFmtId="164" fontId="0" fillId="0" borderId="2" xfId="0" applyNumberFormat="1" applyBorder="1"/>
    <xf numFmtId="164" fontId="0" fillId="0" borderId="1" xfId="0" applyNumberFormat="1" applyBorder="1"/>
    <xf numFmtId="164" fontId="0" fillId="0" borderId="9" xfId="0" applyNumberFormat="1" applyBorder="1"/>
    <xf numFmtId="164" fontId="0" fillId="0" borderId="28" xfId="0" applyNumberFormat="1" applyBorder="1"/>
    <xf numFmtId="164" fontId="0" fillId="0" borderId="6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29" xfId="0" applyNumberFormat="1" applyBorder="1"/>
    <xf numFmtId="164" fontId="0" fillId="0" borderId="7" xfId="0" applyNumberFormat="1" applyBorder="1"/>
    <xf numFmtId="0" fontId="0" fillId="0" borderId="46" xfId="0" applyBorder="1"/>
    <xf numFmtId="0" fontId="0" fillId="0" borderId="49" xfId="0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49" xfId="0" applyNumberFormat="1" applyBorder="1"/>
    <xf numFmtId="164" fontId="0" fillId="0" borderId="50" xfId="0" applyNumberFormat="1" applyBorder="1"/>
    <xf numFmtId="0" fontId="4" fillId="0" borderId="0" xfId="0" applyFont="1" applyAlignment="1"/>
    <xf numFmtId="0" fontId="4" fillId="0" borderId="76" xfId="0" applyFont="1" applyBorder="1" applyAlignment="1"/>
    <xf numFmtId="0" fontId="4" fillId="0" borderId="0" xfId="0" applyFont="1" applyBorder="1" applyAlignment="1"/>
    <xf numFmtId="0" fontId="1" fillId="0" borderId="5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165" fontId="0" fillId="4" borderId="0" xfId="0" applyNumberFormat="1" applyFill="1" applyBorder="1" applyAlignment="1">
      <alignment vertical="center"/>
    </xf>
    <xf numFmtId="164" fontId="0" fillId="4" borderId="81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" fillId="4" borderId="37" xfId="0" applyFont="1" applyFill="1" applyBorder="1" applyAlignment="1" applyProtection="1">
      <alignment horizontal="right" vertical="center" wrapText="1"/>
    </xf>
    <xf numFmtId="0" fontId="1" fillId="4" borderId="82" xfId="0" applyFont="1" applyFill="1" applyBorder="1" applyAlignment="1" applyProtection="1">
      <alignment horizontal="center" vertical="center" wrapText="1"/>
    </xf>
    <xf numFmtId="0" fontId="0" fillId="4" borderId="37" xfId="0" applyFill="1" applyBorder="1" applyAlignment="1">
      <alignment vertical="center"/>
    </xf>
    <xf numFmtId="0" fontId="1" fillId="4" borderId="37" xfId="0" applyFont="1" applyFill="1" applyBorder="1" applyAlignment="1" applyProtection="1">
      <alignment vertical="center" wrapText="1"/>
    </xf>
    <xf numFmtId="164" fontId="0" fillId="4" borderId="37" xfId="0" applyNumberForma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0" fontId="1" fillId="4" borderId="38" xfId="0" applyFont="1" applyFill="1" applyBorder="1" applyAlignment="1" applyProtection="1">
      <alignment horizontal="center" vertical="center" wrapText="1"/>
    </xf>
    <xf numFmtId="0" fontId="0" fillId="4" borderId="26" xfId="0" applyFill="1" applyBorder="1" applyAlignment="1">
      <alignment vertical="center"/>
    </xf>
    <xf numFmtId="0" fontId="1" fillId="4" borderId="26" xfId="0" applyFont="1" applyFill="1" applyBorder="1" applyAlignment="1" applyProtection="1">
      <alignment vertical="center" wrapText="1"/>
    </xf>
    <xf numFmtId="0" fontId="1" fillId="4" borderId="33" xfId="0" applyFont="1" applyFill="1" applyBorder="1" applyAlignment="1" applyProtection="1">
      <alignment horizontal="right" vertical="center" wrapText="1"/>
    </xf>
    <xf numFmtId="164" fontId="0" fillId="4" borderId="26" xfId="0" applyNumberFormat="1" applyFill="1" applyBorder="1" applyAlignment="1">
      <alignment vertical="center"/>
    </xf>
    <xf numFmtId="164" fontId="0" fillId="4" borderId="47" xfId="0" applyNumberFormat="1" applyFill="1" applyBorder="1" applyAlignment="1">
      <alignment vertical="center"/>
    </xf>
    <xf numFmtId="0" fontId="1" fillId="4" borderId="13" xfId="0" applyFont="1" applyFill="1" applyBorder="1" applyAlignment="1" applyProtection="1">
      <alignment vertical="center" wrapText="1"/>
    </xf>
    <xf numFmtId="0" fontId="1" fillId="4" borderId="13" xfId="0" applyFont="1" applyFill="1" applyBorder="1" applyAlignment="1" applyProtection="1">
      <alignment horizontal="right" vertical="center" wrapText="1"/>
    </xf>
    <xf numFmtId="165" fontId="0" fillId="4" borderId="13" xfId="0" applyNumberFormat="1" applyFill="1" applyBorder="1" applyAlignment="1">
      <alignment vertical="center"/>
    </xf>
    <xf numFmtId="164" fontId="0" fillId="4" borderId="14" xfId="0" applyNumberFormat="1" applyFill="1" applyBorder="1" applyAlignment="1">
      <alignment vertical="center"/>
    </xf>
    <xf numFmtId="0" fontId="1" fillId="5" borderId="9" xfId="0" applyFont="1" applyFill="1" applyBorder="1" applyAlignment="1" applyProtection="1">
      <alignment vertical="center" wrapText="1"/>
    </xf>
    <xf numFmtId="0" fontId="0" fillId="5" borderId="28" xfId="0" applyFill="1" applyBorder="1" applyAlignment="1">
      <alignment vertical="center"/>
    </xf>
    <xf numFmtId="0" fontId="1" fillId="5" borderId="28" xfId="0" applyFont="1" applyFill="1" applyBorder="1" applyAlignment="1" applyProtection="1">
      <alignment horizontal="right" vertical="center" wrapText="1"/>
    </xf>
    <xf numFmtId="0" fontId="0" fillId="5" borderId="9" xfId="0" applyFill="1" applyBorder="1" applyAlignment="1">
      <alignment vertical="center"/>
    </xf>
    <xf numFmtId="164" fontId="0" fillId="5" borderId="9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vertical="center"/>
    </xf>
    <xf numFmtId="0" fontId="1" fillId="0" borderId="37" xfId="0" applyFont="1" applyFill="1" applyBorder="1" applyAlignment="1" applyProtection="1">
      <alignment vertical="center" wrapText="1"/>
    </xf>
    <xf numFmtId="164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4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" fillId="0" borderId="39" xfId="0" applyFont="1" applyFill="1" applyBorder="1" applyAlignment="1" applyProtection="1">
      <alignment horizontal="center" vertical="center" wrapText="1"/>
    </xf>
    <xf numFmtId="0" fontId="1" fillId="0" borderId="52" xfId="0" applyFont="1" applyFill="1" applyBorder="1" applyAlignment="1" applyProtection="1">
      <alignment horizontal="center" vertical="center" wrapText="1"/>
    </xf>
    <xf numFmtId="0" fontId="1" fillId="0" borderId="53" xfId="0" applyFont="1" applyFill="1" applyBorder="1" applyAlignment="1" applyProtection="1">
      <alignment horizontal="center" vertical="center" wrapText="1"/>
    </xf>
    <xf numFmtId="164" fontId="0" fillId="0" borderId="51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54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0" fillId="0" borderId="51" xfId="0" applyNumberFormat="1" applyFill="1" applyBorder="1" applyAlignment="1">
      <alignment horizontal="center" vertical="center"/>
    </xf>
    <xf numFmtId="164" fontId="0" fillId="0" borderId="37" xfId="0" applyNumberFormat="1" applyFill="1" applyBorder="1" applyAlignment="1">
      <alignment horizontal="center" vertical="center"/>
    </xf>
    <xf numFmtId="164" fontId="0" fillId="0" borderId="54" xfId="0" applyNumberFormat="1" applyFill="1" applyBorder="1" applyAlignment="1">
      <alignment horizontal="center" vertical="center"/>
    </xf>
    <xf numFmtId="164" fontId="0" fillId="0" borderId="30" xfId="0" applyNumberFormat="1" applyFill="1" applyBorder="1" applyAlignment="1">
      <alignment horizontal="center" vertical="center"/>
    </xf>
    <xf numFmtId="164" fontId="0" fillId="0" borderId="31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55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1" fillId="0" borderId="61" xfId="0" applyFont="1" applyFill="1" applyBorder="1" applyAlignment="1" applyProtection="1">
      <alignment horizontal="center" vertical="center" wrapText="1"/>
    </xf>
    <xf numFmtId="165" fontId="4" fillId="0" borderId="40" xfId="0" applyNumberFormat="1" applyFont="1" applyBorder="1" applyAlignment="1">
      <alignment horizontal="center" vertical="center"/>
    </xf>
    <xf numFmtId="165" fontId="4" fillId="0" borderId="41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64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167" fontId="4" fillId="0" borderId="79" xfId="0" applyNumberFormat="1" applyFont="1" applyFill="1" applyBorder="1" applyAlignment="1">
      <alignment horizontal="center"/>
    </xf>
    <xf numFmtId="166" fontId="4" fillId="0" borderId="67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/>
    </xf>
    <xf numFmtId="164" fontId="4" fillId="0" borderId="4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266700</xdr:colOff>
      <xdr:row>74</xdr:row>
      <xdr:rowOff>57150</xdr:rowOff>
    </xdr:from>
    <xdr:ext cx="184731" cy="264560"/>
    <xdr:sp macro="" textlink="">
      <xdr:nvSpPr>
        <xdr:cNvPr id="5" name="ZoneTexte 4"/>
        <xdr:cNvSpPr txBox="1"/>
      </xdr:nvSpPr>
      <xdr:spPr>
        <a:xfrm>
          <a:off x="6953250" y="1564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topLeftCell="B30" zoomScale="80" zoomScaleNormal="80" zoomScalePageLayoutView="80" workbookViewId="0">
      <selection activeCell="D42" sqref="D42"/>
    </sheetView>
  </sheetViews>
  <sheetFormatPr baseColWidth="10" defaultRowHeight="22" customHeight="1" x14ac:dyDescent="0"/>
  <cols>
    <col min="1" max="1" width="5.6640625" customWidth="1"/>
    <col min="2" max="2" width="15" customWidth="1"/>
    <col min="3" max="3" width="23" customWidth="1"/>
    <col min="4" max="4" width="24.83203125" customWidth="1"/>
    <col min="5" max="5" width="20.33203125" customWidth="1"/>
    <col min="11" max="11" width="25.83203125" customWidth="1"/>
    <col min="12" max="12" width="23.33203125" customWidth="1"/>
    <col min="13" max="13" width="24.83203125" customWidth="1"/>
  </cols>
  <sheetData>
    <row r="1" spans="1:13" ht="22" customHeight="1">
      <c r="C1" s="195" t="s">
        <v>114</v>
      </c>
      <c r="D1" s="196"/>
      <c r="E1" s="196"/>
      <c r="F1" s="196"/>
      <c r="G1" s="196"/>
      <c r="H1" s="196"/>
      <c r="I1" s="196"/>
      <c r="J1" s="196"/>
      <c r="K1" s="196"/>
    </row>
    <row r="2" spans="1:13" ht="22" customHeight="1" thickBot="1"/>
    <row r="3" spans="1:13" ht="22" customHeight="1" thickTop="1" thickBot="1">
      <c r="A3" s="193" t="s">
        <v>55</v>
      </c>
      <c r="B3" s="173" t="s">
        <v>56</v>
      </c>
      <c r="C3" s="173"/>
      <c r="D3" s="173" t="s">
        <v>95</v>
      </c>
      <c r="E3" s="173" t="s">
        <v>96</v>
      </c>
      <c r="F3" s="173" t="s">
        <v>69</v>
      </c>
      <c r="G3" s="173" t="s">
        <v>58</v>
      </c>
      <c r="H3" s="162" t="s">
        <v>110</v>
      </c>
      <c r="I3" s="162" t="s">
        <v>111</v>
      </c>
      <c r="J3" s="162" t="s">
        <v>108</v>
      </c>
      <c r="K3" s="173" t="s">
        <v>59</v>
      </c>
      <c r="L3" s="207"/>
    </row>
    <row r="4" spans="1:13" ht="22" customHeight="1" thickBot="1">
      <c r="A4" s="194"/>
      <c r="B4" s="29" t="s">
        <v>62</v>
      </c>
      <c r="C4" s="25" t="s">
        <v>57</v>
      </c>
      <c r="D4" s="174"/>
      <c r="E4" s="174"/>
      <c r="F4" s="174"/>
      <c r="G4" s="174"/>
      <c r="H4" s="163"/>
      <c r="I4" s="163"/>
      <c r="J4" s="163"/>
      <c r="K4" s="25" t="s">
        <v>60</v>
      </c>
      <c r="L4" s="26" t="s">
        <v>61</v>
      </c>
    </row>
    <row r="5" spans="1:13" ht="22" customHeight="1" thickTop="1" thickBot="1">
      <c r="A5" s="28">
        <v>1</v>
      </c>
      <c r="B5" s="208" t="s">
        <v>64</v>
      </c>
      <c r="C5" s="3" t="s">
        <v>2</v>
      </c>
      <c r="D5" s="3" t="s">
        <v>3</v>
      </c>
      <c r="E5" s="3" t="s">
        <v>4</v>
      </c>
      <c r="F5" s="3" t="s">
        <v>1</v>
      </c>
      <c r="G5" s="4">
        <v>26</v>
      </c>
      <c r="H5" s="4">
        <v>2</v>
      </c>
      <c r="I5" s="4">
        <f>G5-H5</f>
        <v>24</v>
      </c>
      <c r="J5" s="4">
        <v>0</v>
      </c>
      <c r="K5" s="30">
        <v>425000</v>
      </c>
      <c r="L5" s="211">
        <v>1164569</v>
      </c>
    </row>
    <row r="6" spans="1:13" ht="22" customHeight="1" thickTop="1" thickBot="1">
      <c r="A6" s="28">
        <v>2</v>
      </c>
      <c r="B6" s="209"/>
      <c r="C6" s="1" t="s">
        <v>70</v>
      </c>
      <c r="D6" s="1" t="s">
        <v>5</v>
      </c>
      <c r="E6" s="1" t="s">
        <v>4</v>
      </c>
      <c r="F6" s="1" t="s">
        <v>1</v>
      </c>
      <c r="G6" s="2">
        <v>26</v>
      </c>
      <c r="H6" s="2">
        <v>4</v>
      </c>
      <c r="I6" s="2">
        <f t="shared" ref="I6:I56" si="0">G6-H6</f>
        <v>22</v>
      </c>
      <c r="J6" s="2">
        <v>1</v>
      </c>
      <c r="K6" s="31">
        <v>565000</v>
      </c>
      <c r="L6" s="212"/>
    </row>
    <row r="7" spans="1:13" ht="22" customHeight="1" thickTop="1" thickBot="1">
      <c r="A7" s="28">
        <v>3</v>
      </c>
      <c r="B7" s="209"/>
      <c r="C7" s="1" t="s">
        <v>6</v>
      </c>
      <c r="D7" s="1" t="s">
        <v>7</v>
      </c>
      <c r="E7" s="1" t="s">
        <v>4</v>
      </c>
      <c r="F7" s="1" t="s">
        <v>1</v>
      </c>
      <c r="G7" s="2">
        <v>25</v>
      </c>
      <c r="H7" s="2">
        <v>1</v>
      </c>
      <c r="I7" s="2">
        <f t="shared" si="0"/>
        <v>24</v>
      </c>
      <c r="J7" s="2">
        <v>2</v>
      </c>
      <c r="K7" s="31">
        <v>320000</v>
      </c>
      <c r="L7" s="212"/>
    </row>
    <row r="8" spans="1:13" ht="22" customHeight="1" thickTop="1" thickBot="1">
      <c r="A8" s="28">
        <v>4</v>
      </c>
      <c r="B8" s="209"/>
      <c r="C8" s="1" t="s">
        <v>10</v>
      </c>
      <c r="D8" s="1" t="s">
        <v>11</v>
      </c>
      <c r="E8" s="1" t="s">
        <v>4</v>
      </c>
      <c r="F8" s="1" t="s">
        <v>1</v>
      </c>
      <c r="G8" s="2">
        <v>25</v>
      </c>
      <c r="H8" s="2">
        <v>3</v>
      </c>
      <c r="I8" s="2">
        <f t="shared" si="0"/>
        <v>22</v>
      </c>
      <c r="J8" s="2">
        <v>1</v>
      </c>
      <c r="K8" s="31">
        <v>661000</v>
      </c>
      <c r="L8" s="212"/>
    </row>
    <row r="9" spans="1:13" ht="22" customHeight="1" thickTop="1" thickBot="1">
      <c r="A9" s="28">
        <v>5</v>
      </c>
      <c r="B9" s="209"/>
      <c r="C9" s="1" t="s">
        <v>12</v>
      </c>
      <c r="D9" s="1" t="s">
        <v>13</v>
      </c>
      <c r="E9" s="1" t="s">
        <v>4</v>
      </c>
      <c r="F9" s="1" t="s">
        <v>1</v>
      </c>
      <c r="G9" s="2">
        <v>26</v>
      </c>
      <c r="H9" s="2">
        <v>1</v>
      </c>
      <c r="I9" s="2">
        <f t="shared" si="0"/>
        <v>25</v>
      </c>
      <c r="J9" s="2">
        <v>0</v>
      </c>
      <c r="K9" s="31">
        <v>450000</v>
      </c>
      <c r="L9" s="212"/>
    </row>
    <row r="10" spans="1:13" ht="22" customHeight="1" thickTop="1" thickBot="1">
      <c r="A10" s="28">
        <v>6</v>
      </c>
      <c r="B10" s="209"/>
      <c r="C10" s="1" t="s">
        <v>14</v>
      </c>
      <c r="D10" s="1" t="s">
        <v>15</v>
      </c>
      <c r="E10" s="1" t="s">
        <v>4</v>
      </c>
      <c r="F10" s="1" t="s">
        <v>1</v>
      </c>
      <c r="G10" s="2">
        <v>25</v>
      </c>
      <c r="H10" s="2">
        <v>2</v>
      </c>
      <c r="I10" s="2">
        <f t="shared" si="0"/>
        <v>23</v>
      </c>
      <c r="J10" s="2">
        <v>0</v>
      </c>
      <c r="K10" s="31">
        <v>286000</v>
      </c>
      <c r="L10" s="212"/>
    </row>
    <row r="11" spans="1:13" ht="22" customHeight="1" thickTop="1" thickBot="1">
      <c r="A11" s="28">
        <v>7</v>
      </c>
      <c r="B11" s="209"/>
      <c r="C11" s="1" t="s">
        <v>73</v>
      </c>
      <c r="D11" s="1" t="s">
        <v>74</v>
      </c>
      <c r="E11" s="1" t="s">
        <v>4</v>
      </c>
      <c r="F11" s="1" t="s">
        <v>1</v>
      </c>
      <c r="G11" s="2">
        <v>26</v>
      </c>
      <c r="H11" s="2">
        <v>1</v>
      </c>
      <c r="I11" s="2">
        <f t="shared" si="0"/>
        <v>25</v>
      </c>
      <c r="J11" s="2">
        <v>0</v>
      </c>
      <c r="K11" s="31">
        <v>310000</v>
      </c>
      <c r="L11" s="212"/>
      <c r="M11" t="s">
        <v>137</v>
      </c>
    </row>
    <row r="12" spans="1:13" ht="22" customHeight="1" thickTop="1" thickBot="1">
      <c r="A12" s="28">
        <v>8</v>
      </c>
      <c r="B12" s="209"/>
      <c r="C12" s="1" t="s">
        <v>8</v>
      </c>
      <c r="D12" s="1" t="s">
        <v>9</v>
      </c>
      <c r="E12" s="1" t="s">
        <v>4</v>
      </c>
      <c r="F12" s="1" t="s">
        <v>1</v>
      </c>
      <c r="G12" s="2">
        <v>27</v>
      </c>
      <c r="H12" s="2">
        <v>0</v>
      </c>
      <c r="I12" s="2">
        <f t="shared" si="0"/>
        <v>27</v>
      </c>
      <c r="J12" s="2">
        <v>1</v>
      </c>
      <c r="K12" s="31">
        <v>155000</v>
      </c>
      <c r="L12" s="212"/>
    </row>
    <row r="13" spans="1:13" ht="22" customHeight="1" thickTop="1" thickBot="1">
      <c r="A13" s="28">
        <v>9</v>
      </c>
      <c r="B13" s="209"/>
      <c r="C13" s="8" t="s">
        <v>66</v>
      </c>
      <c r="D13" s="8" t="s">
        <v>53</v>
      </c>
      <c r="E13" s="8" t="s">
        <v>4</v>
      </c>
      <c r="F13" s="8" t="s">
        <v>1</v>
      </c>
      <c r="G13" s="11">
        <v>34</v>
      </c>
      <c r="H13" s="2">
        <v>0</v>
      </c>
      <c r="I13" s="2">
        <f t="shared" si="0"/>
        <v>34</v>
      </c>
      <c r="J13" s="11">
        <v>0</v>
      </c>
      <c r="K13" s="32"/>
      <c r="L13" s="212"/>
    </row>
    <row r="14" spans="1:13" ht="22" customHeight="1" thickTop="1" thickBot="1">
      <c r="A14" s="28">
        <v>10</v>
      </c>
      <c r="B14" s="209"/>
      <c r="C14" s="8" t="s">
        <v>18</v>
      </c>
      <c r="D14" s="8" t="s">
        <v>19</v>
      </c>
      <c r="E14" s="8" t="s">
        <v>4</v>
      </c>
      <c r="F14" s="8" t="s">
        <v>1</v>
      </c>
      <c r="G14" s="11">
        <v>30</v>
      </c>
      <c r="H14" s="2">
        <v>0</v>
      </c>
      <c r="I14" s="2">
        <f t="shared" si="0"/>
        <v>30</v>
      </c>
      <c r="J14" s="11">
        <v>0</v>
      </c>
      <c r="K14" s="32"/>
      <c r="L14" s="212"/>
    </row>
    <row r="15" spans="1:13" ht="22" customHeight="1" thickTop="1" thickBot="1">
      <c r="A15" s="28">
        <v>11</v>
      </c>
      <c r="B15" s="209"/>
      <c r="C15" s="7" t="s">
        <v>93</v>
      </c>
      <c r="D15" s="7" t="s">
        <v>109</v>
      </c>
      <c r="E15" s="7" t="s">
        <v>4</v>
      </c>
      <c r="F15" s="7" t="s">
        <v>1</v>
      </c>
      <c r="G15" s="76">
        <v>25</v>
      </c>
      <c r="H15" s="76">
        <v>3</v>
      </c>
      <c r="I15" s="76">
        <f t="shared" si="0"/>
        <v>22</v>
      </c>
      <c r="J15" s="90">
        <v>0</v>
      </c>
      <c r="K15" s="91">
        <v>0</v>
      </c>
      <c r="L15" s="213"/>
    </row>
    <row r="16" spans="1:13" ht="22" customHeight="1" thickTop="1" thickBot="1">
      <c r="A16" s="28">
        <v>12</v>
      </c>
      <c r="B16" s="209"/>
      <c r="C16" s="5" t="s">
        <v>16</v>
      </c>
      <c r="D16" s="5" t="s">
        <v>17</v>
      </c>
      <c r="E16" s="5" t="s">
        <v>4</v>
      </c>
      <c r="F16" s="5" t="s">
        <v>1</v>
      </c>
      <c r="G16" s="6">
        <v>28</v>
      </c>
      <c r="H16" s="6">
        <v>2</v>
      </c>
      <c r="I16" s="6">
        <f t="shared" si="0"/>
        <v>26</v>
      </c>
      <c r="J16" s="6">
        <v>0</v>
      </c>
      <c r="K16" s="35">
        <v>94000</v>
      </c>
      <c r="L16" s="36">
        <v>60000</v>
      </c>
    </row>
    <row r="17" spans="1:12" ht="22" customHeight="1" thickTop="1" thickBot="1">
      <c r="A17" s="28">
        <v>13</v>
      </c>
      <c r="B17" s="209"/>
      <c r="C17" s="1" t="s">
        <v>24</v>
      </c>
      <c r="D17" s="1" t="s">
        <v>63</v>
      </c>
      <c r="E17" s="1" t="s">
        <v>4</v>
      </c>
      <c r="F17" s="1" t="s">
        <v>1</v>
      </c>
      <c r="G17" s="2">
        <v>40</v>
      </c>
      <c r="H17" s="2">
        <v>9</v>
      </c>
      <c r="I17" s="2">
        <f t="shared" si="0"/>
        <v>31</v>
      </c>
      <c r="J17" s="2">
        <v>2</v>
      </c>
      <c r="K17" s="31">
        <v>600000</v>
      </c>
      <c r="L17" s="37">
        <v>288000</v>
      </c>
    </row>
    <row r="18" spans="1:12" ht="22" customHeight="1" thickTop="1" thickBot="1">
      <c r="A18" s="28">
        <v>14</v>
      </c>
      <c r="B18" s="210"/>
      <c r="C18" s="152" t="s">
        <v>54</v>
      </c>
      <c r="D18" s="152" t="s">
        <v>0</v>
      </c>
      <c r="E18" s="152" t="s">
        <v>72</v>
      </c>
      <c r="F18" s="152" t="s">
        <v>1</v>
      </c>
      <c r="G18" s="153">
        <v>50</v>
      </c>
      <c r="H18" s="154">
        <v>0</v>
      </c>
      <c r="I18" s="154">
        <f t="shared" si="0"/>
        <v>50</v>
      </c>
      <c r="J18" s="155">
        <v>1</v>
      </c>
      <c r="K18" s="156">
        <v>500000</v>
      </c>
      <c r="L18" s="157">
        <v>90000</v>
      </c>
    </row>
    <row r="19" spans="1:12" ht="22" customHeight="1" thickTop="1" thickBot="1">
      <c r="A19" s="28">
        <v>15</v>
      </c>
      <c r="B19" s="38"/>
      <c r="C19" s="39" t="s">
        <v>104</v>
      </c>
      <c r="D19" s="39" t="s">
        <v>103</v>
      </c>
      <c r="E19" s="39" t="s">
        <v>4</v>
      </c>
      <c r="F19" s="39" t="s">
        <v>1</v>
      </c>
      <c r="G19" s="46">
        <v>45</v>
      </c>
      <c r="H19" s="6">
        <v>0</v>
      </c>
      <c r="I19" s="6">
        <f t="shared" si="0"/>
        <v>45</v>
      </c>
      <c r="J19" s="40">
        <v>0</v>
      </c>
      <c r="K19" s="41">
        <v>375625</v>
      </c>
      <c r="L19" s="42">
        <v>12500</v>
      </c>
    </row>
    <row r="20" spans="1:12" ht="22" customHeight="1" thickTop="1" thickBot="1">
      <c r="A20" s="28">
        <v>16</v>
      </c>
      <c r="B20" s="59"/>
      <c r="C20" s="21" t="s">
        <v>79</v>
      </c>
      <c r="D20" s="21" t="s">
        <v>80</v>
      </c>
      <c r="E20" s="21" t="s">
        <v>77</v>
      </c>
      <c r="F20" s="21" t="s">
        <v>1</v>
      </c>
      <c r="G20" s="23">
        <v>28</v>
      </c>
      <c r="H20" s="2">
        <v>0</v>
      </c>
      <c r="I20" s="2">
        <f t="shared" si="0"/>
        <v>28</v>
      </c>
      <c r="J20" s="23">
        <v>1</v>
      </c>
      <c r="K20" s="62">
        <v>290000</v>
      </c>
      <c r="L20" s="63">
        <v>310000</v>
      </c>
    </row>
    <row r="21" spans="1:12" ht="22" customHeight="1" thickTop="1" thickBot="1">
      <c r="A21" s="28">
        <v>17</v>
      </c>
      <c r="B21" s="43"/>
      <c r="C21" s="14" t="s">
        <v>75</v>
      </c>
      <c r="D21" s="14" t="s">
        <v>76</v>
      </c>
      <c r="E21" s="14" t="s">
        <v>4</v>
      </c>
      <c r="F21" s="14" t="s">
        <v>1</v>
      </c>
      <c r="G21" s="18">
        <v>29</v>
      </c>
      <c r="H21" s="2">
        <v>5</v>
      </c>
      <c r="I21" s="2">
        <f t="shared" si="0"/>
        <v>24</v>
      </c>
      <c r="J21" s="18">
        <v>0</v>
      </c>
      <c r="K21" s="44">
        <v>187000</v>
      </c>
      <c r="L21" s="45">
        <v>120000</v>
      </c>
    </row>
    <row r="22" spans="1:12" ht="22" customHeight="1" thickTop="1" thickBot="1">
      <c r="A22" s="28">
        <v>18</v>
      </c>
      <c r="B22" s="198" t="s">
        <v>78</v>
      </c>
      <c r="C22" s="10" t="s">
        <v>78</v>
      </c>
      <c r="D22" s="10" t="s">
        <v>100</v>
      </c>
      <c r="E22" s="10" t="s">
        <v>4</v>
      </c>
      <c r="F22" s="10" t="s">
        <v>1</v>
      </c>
      <c r="G22" s="19">
        <v>55</v>
      </c>
      <c r="H22" s="2">
        <v>9</v>
      </c>
      <c r="I22" s="2">
        <f t="shared" si="0"/>
        <v>46</v>
      </c>
      <c r="J22" s="19">
        <v>1</v>
      </c>
      <c r="K22" s="68">
        <v>183000</v>
      </c>
      <c r="L22" s="69">
        <v>240000</v>
      </c>
    </row>
    <row r="23" spans="1:12" ht="22" customHeight="1" thickTop="1" thickBot="1">
      <c r="A23" s="28">
        <v>19</v>
      </c>
      <c r="B23" s="199"/>
      <c r="C23" s="7" t="s">
        <v>112</v>
      </c>
      <c r="D23" s="7" t="s">
        <v>101</v>
      </c>
      <c r="E23" s="7" t="s">
        <v>4</v>
      </c>
      <c r="F23" s="10" t="s">
        <v>1</v>
      </c>
      <c r="G23" s="17">
        <v>23</v>
      </c>
      <c r="H23" s="34">
        <v>5</v>
      </c>
      <c r="I23" s="34">
        <f t="shared" si="0"/>
        <v>18</v>
      </c>
      <c r="J23" s="17">
        <v>2</v>
      </c>
      <c r="K23" s="70">
        <v>0</v>
      </c>
      <c r="L23" s="71">
        <v>0</v>
      </c>
    </row>
    <row r="24" spans="1:12" ht="22" customHeight="1" thickTop="1" thickBot="1">
      <c r="A24" s="28">
        <v>20</v>
      </c>
      <c r="B24" s="164" t="s">
        <v>81</v>
      </c>
      <c r="C24" s="15" t="s">
        <v>81</v>
      </c>
      <c r="D24" s="3" t="s">
        <v>82</v>
      </c>
      <c r="E24" s="3" t="s">
        <v>4</v>
      </c>
      <c r="F24" s="3" t="s">
        <v>1</v>
      </c>
      <c r="G24" s="15">
        <v>30</v>
      </c>
      <c r="H24" s="6">
        <v>0</v>
      </c>
      <c r="I24" s="6">
        <f t="shared" si="0"/>
        <v>30</v>
      </c>
      <c r="J24" s="75">
        <v>2</v>
      </c>
      <c r="K24" s="167">
        <v>3790100</v>
      </c>
      <c r="L24" s="170">
        <v>70000</v>
      </c>
    </row>
    <row r="25" spans="1:12" ht="22" customHeight="1" thickTop="1" thickBot="1">
      <c r="A25" s="28">
        <v>21</v>
      </c>
      <c r="B25" s="165"/>
      <c r="C25" s="16" t="s">
        <v>83</v>
      </c>
      <c r="D25" s="1" t="s">
        <v>84</v>
      </c>
      <c r="E25" s="1" t="s">
        <v>4</v>
      </c>
      <c r="F25" s="1" t="s">
        <v>1</v>
      </c>
      <c r="G25" s="16">
        <v>30</v>
      </c>
      <c r="H25" s="2">
        <v>0</v>
      </c>
      <c r="I25" s="2">
        <f t="shared" si="0"/>
        <v>30</v>
      </c>
      <c r="J25" s="56">
        <v>0</v>
      </c>
      <c r="K25" s="168"/>
      <c r="L25" s="171"/>
    </row>
    <row r="26" spans="1:12" ht="22" customHeight="1" thickTop="1" thickBot="1">
      <c r="A26" s="28">
        <v>22</v>
      </c>
      <c r="B26" s="166"/>
      <c r="C26" s="64" t="s">
        <v>85</v>
      </c>
      <c r="D26" s="33" t="s">
        <v>86</v>
      </c>
      <c r="E26" s="33" t="s">
        <v>4</v>
      </c>
      <c r="F26" s="33" t="s">
        <v>1</v>
      </c>
      <c r="G26" s="64">
        <v>35</v>
      </c>
      <c r="H26" s="34">
        <v>0</v>
      </c>
      <c r="I26" s="34">
        <f t="shared" si="0"/>
        <v>35</v>
      </c>
      <c r="J26" s="60">
        <v>2</v>
      </c>
      <c r="K26" s="169"/>
      <c r="L26" s="172"/>
    </row>
    <row r="27" spans="1:12" ht="22" customHeight="1" thickTop="1" thickBot="1">
      <c r="A27" s="28">
        <v>23</v>
      </c>
      <c r="B27" s="164" t="s">
        <v>87</v>
      </c>
      <c r="C27" s="40" t="s">
        <v>87</v>
      </c>
      <c r="D27" s="39" t="s">
        <v>100</v>
      </c>
      <c r="E27" s="39" t="s">
        <v>4</v>
      </c>
      <c r="F27" s="39" t="s">
        <v>1</v>
      </c>
      <c r="G27" s="40">
        <v>44</v>
      </c>
      <c r="H27" s="6">
        <v>0</v>
      </c>
      <c r="I27" s="6">
        <f t="shared" si="0"/>
        <v>44</v>
      </c>
      <c r="J27" s="75"/>
      <c r="K27" s="185">
        <v>4002000</v>
      </c>
      <c r="L27" s="188">
        <v>0</v>
      </c>
    </row>
    <row r="28" spans="1:12" ht="22" customHeight="1" thickTop="1" thickBot="1">
      <c r="A28" s="28">
        <v>24</v>
      </c>
      <c r="B28" s="165"/>
      <c r="C28" s="46" t="s">
        <v>98</v>
      </c>
      <c r="D28" s="47" t="s">
        <v>101</v>
      </c>
      <c r="E28" s="47" t="s">
        <v>4</v>
      </c>
      <c r="F28" s="47" t="s">
        <v>1</v>
      </c>
      <c r="G28" s="46">
        <v>25</v>
      </c>
      <c r="H28" s="2">
        <v>0</v>
      </c>
      <c r="I28" s="2">
        <f t="shared" si="0"/>
        <v>25</v>
      </c>
      <c r="J28" s="56">
        <v>2</v>
      </c>
      <c r="K28" s="186"/>
      <c r="L28" s="189"/>
    </row>
    <row r="29" spans="1:12" ht="22" customHeight="1" thickTop="1" thickBot="1">
      <c r="A29" s="28">
        <v>25</v>
      </c>
      <c r="B29" s="166"/>
      <c r="C29" s="60" t="s">
        <v>99</v>
      </c>
      <c r="D29" s="61" t="s">
        <v>102</v>
      </c>
      <c r="E29" s="158" t="s">
        <v>4</v>
      </c>
      <c r="F29" s="61" t="s">
        <v>1</v>
      </c>
      <c r="G29" s="60">
        <v>27</v>
      </c>
      <c r="H29" s="34">
        <v>0</v>
      </c>
      <c r="I29" s="34">
        <f t="shared" si="0"/>
        <v>27</v>
      </c>
      <c r="J29" s="60">
        <v>0</v>
      </c>
      <c r="K29" s="187"/>
      <c r="L29" s="190"/>
    </row>
    <row r="30" spans="1:12" ht="22" customHeight="1" thickTop="1" thickBot="1">
      <c r="A30" s="28">
        <v>26</v>
      </c>
      <c r="B30" s="137"/>
      <c r="C30" s="138" t="s">
        <v>128</v>
      </c>
      <c r="D30" s="139"/>
      <c r="E30" s="158" t="s">
        <v>4</v>
      </c>
      <c r="F30" s="139"/>
      <c r="G30" s="138"/>
      <c r="H30" s="136"/>
      <c r="I30" s="136"/>
      <c r="J30" s="138"/>
      <c r="K30" s="140"/>
      <c r="L30" s="141"/>
    </row>
    <row r="31" spans="1:12" ht="22" customHeight="1" thickTop="1" thickBot="1">
      <c r="A31" s="28">
        <v>27</v>
      </c>
      <c r="B31" s="137"/>
      <c r="C31" s="138" t="s">
        <v>129</v>
      </c>
      <c r="D31" s="139" t="s">
        <v>136</v>
      </c>
      <c r="E31" s="158" t="s">
        <v>4</v>
      </c>
      <c r="F31" s="139"/>
      <c r="G31" s="138"/>
      <c r="H31" s="136"/>
      <c r="I31" s="136"/>
      <c r="J31" s="138"/>
      <c r="K31" s="140"/>
      <c r="L31" s="141"/>
    </row>
    <row r="32" spans="1:12" ht="22" customHeight="1" thickTop="1" thickBot="1">
      <c r="A32" s="28">
        <v>28</v>
      </c>
      <c r="B32" s="137"/>
      <c r="C32" s="138" t="s">
        <v>129</v>
      </c>
      <c r="D32" s="139" t="s">
        <v>136</v>
      </c>
      <c r="E32" s="158" t="s">
        <v>4</v>
      </c>
      <c r="F32" s="139"/>
      <c r="G32" s="138"/>
      <c r="H32" s="136"/>
      <c r="I32" s="136"/>
      <c r="J32" s="138"/>
      <c r="K32" s="140"/>
      <c r="L32" s="141"/>
    </row>
    <row r="33" spans="1:12" ht="22" customHeight="1" thickTop="1" thickBot="1">
      <c r="A33" s="28">
        <v>29</v>
      </c>
      <c r="B33" s="137"/>
      <c r="C33" s="138" t="s">
        <v>130</v>
      </c>
      <c r="D33" s="139"/>
      <c r="E33" s="158" t="s">
        <v>4</v>
      </c>
      <c r="F33" s="139"/>
      <c r="G33" s="138"/>
      <c r="H33" s="136"/>
      <c r="I33" s="136"/>
      <c r="J33" s="138"/>
      <c r="K33" s="140"/>
      <c r="L33" s="141"/>
    </row>
    <row r="34" spans="1:12" ht="22" customHeight="1" thickTop="1" thickBot="1">
      <c r="A34" s="28">
        <v>30</v>
      </c>
      <c r="B34" s="137"/>
      <c r="C34" s="138" t="s">
        <v>131</v>
      </c>
      <c r="D34" s="139"/>
      <c r="E34" s="158" t="s">
        <v>4</v>
      </c>
      <c r="F34" s="139"/>
      <c r="G34" s="138"/>
      <c r="H34" s="136"/>
      <c r="I34" s="136"/>
      <c r="J34" s="138"/>
      <c r="K34" s="140"/>
      <c r="L34" s="141"/>
    </row>
    <row r="35" spans="1:12" ht="22" customHeight="1" thickTop="1" thickBot="1">
      <c r="A35" s="28">
        <v>31</v>
      </c>
      <c r="B35" s="137"/>
      <c r="C35" s="138" t="s">
        <v>132</v>
      </c>
      <c r="D35" s="139"/>
      <c r="E35" s="158" t="s">
        <v>4</v>
      </c>
      <c r="F35" s="139"/>
      <c r="G35" s="138"/>
      <c r="H35" s="136"/>
      <c r="I35" s="136"/>
      <c r="J35" s="138"/>
      <c r="K35" s="140"/>
      <c r="L35" s="141"/>
    </row>
    <row r="36" spans="1:12" ht="22" customHeight="1" thickTop="1" thickBot="1">
      <c r="A36" s="28">
        <v>32</v>
      </c>
      <c r="B36" s="137"/>
      <c r="C36" s="138" t="s">
        <v>133</v>
      </c>
      <c r="D36" s="139"/>
      <c r="E36" s="61" t="s">
        <v>4</v>
      </c>
      <c r="F36" s="139"/>
      <c r="G36" s="138"/>
      <c r="H36" s="136"/>
      <c r="I36" s="136"/>
      <c r="J36" s="138"/>
      <c r="K36" s="140"/>
      <c r="L36" s="141"/>
    </row>
    <row r="37" spans="1:12" ht="22" customHeight="1" thickTop="1" thickBot="1">
      <c r="A37" s="28">
        <v>33</v>
      </c>
      <c r="B37" s="142"/>
      <c r="C37" s="143" t="s">
        <v>88</v>
      </c>
      <c r="D37" s="144" t="s">
        <v>89</v>
      </c>
      <c r="E37" s="144" t="s">
        <v>4</v>
      </c>
      <c r="F37" s="144" t="s">
        <v>1</v>
      </c>
      <c r="G37" s="143"/>
      <c r="H37" s="145"/>
      <c r="I37" s="145">
        <f t="shared" si="0"/>
        <v>0</v>
      </c>
      <c r="J37" s="143"/>
      <c r="K37" s="146"/>
      <c r="L37" s="147"/>
    </row>
    <row r="38" spans="1:12" ht="22" customHeight="1" thickTop="1" thickBot="1">
      <c r="A38" s="28">
        <v>34</v>
      </c>
      <c r="B38" s="13"/>
      <c r="C38" s="14" t="s">
        <v>39</v>
      </c>
      <c r="D38" s="14" t="s">
        <v>40</v>
      </c>
      <c r="E38" s="14" t="s">
        <v>41</v>
      </c>
      <c r="F38" s="14" t="s">
        <v>1</v>
      </c>
      <c r="G38" s="13">
        <v>30</v>
      </c>
      <c r="H38" s="13">
        <v>0</v>
      </c>
      <c r="I38" s="13">
        <f t="shared" si="0"/>
        <v>30</v>
      </c>
      <c r="J38" s="13">
        <v>0</v>
      </c>
      <c r="K38" s="52">
        <v>100000</v>
      </c>
      <c r="L38" s="65">
        <v>0</v>
      </c>
    </row>
    <row r="39" spans="1:12" ht="22" customHeight="1" thickTop="1" thickBot="1">
      <c r="A39" s="28">
        <v>35</v>
      </c>
      <c r="B39" s="149"/>
      <c r="C39" s="148" t="s">
        <v>134</v>
      </c>
      <c r="D39" s="148" t="s">
        <v>135</v>
      </c>
      <c r="E39" s="148"/>
      <c r="F39" s="148"/>
      <c r="G39" s="149"/>
      <c r="H39" s="149"/>
      <c r="I39" s="149"/>
      <c r="J39" s="149"/>
      <c r="K39" s="150"/>
      <c r="L39" s="151"/>
    </row>
    <row r="40" spans="1:12" ht="22" customHeight="1" thickTop="1" thickBot="1">
      <c r="A40" s="28">
        <v>36</v>
      </c>
      <c r="B40" s="13"/>
      <c r="C40" s="14" t="s">
        <v>34</v>
      </c>
      <c r="D40" s="14" t="s">
        <v>35</v>
      </c>
      <c r="E40" s="14" t="s">
        <v>36</v>
      </c>
      <c r="F40" s="14" t="s">
        <v>1</v>
      </c>
      <c r="G40" s="18">
        <v>65</v>
      </c>
      <c r="H40" s="13"/>
      <c r="I40" s="13">
        <f t="shared" si="0"/>
        <v>65</v>
      </c>
      <c r="J40" s="18">
        <v>8</v>
      </c>
      <c r="K40" s="52">
        <v>80000</v>
      </c>
      <c r="L40" s="65">
        <v>0</v>
      </c>
    </row>
    <row r="41" spans="1:12" ht="22" customHeight="1" thickTop="1" thickBot="1">
      <c r="A41" s="28">
        <v>37</v>
      </c>
      <c r="B41" s="13"/>
      <c r="C41" s="14" t="s">
        <v>37</v>
      </c>
      <c r="D41" s="14" t="s">
        <v>23</v>
      </c>
      <c r="E41" s="14" t="s">
        <v>38</v>
      </c>
      <c r="F41" s="14" t="s">
        <v>1</v>
      </c>
      <c r="G41" s="13">
        <v>15</v>
      </c>
      <c r="H41" s="13">
        <v>0</v>
      </c>
      <c r="I41" s="13">
        <f t="shared" si="0"/>
        <v>15</v>
      </c>
      <c r="J41" s="13">
        <v>0</v>
      </c>
      <c r="K41" s="52">
        <v>40000</v>
      </c>
      <c r="L41" s="65">
        <v>0</v>
      </c>
    </row>
    <row r="42" spans="1:12" ht="22" customHeight="1" thickTop="1" thickBot="1">
      <c r="A42" s="28">
        <v>38</v>
      </c>
      <c r="B42" s="13"/>
      <c r="C42" s="14" t="s">
        <v>138</v>
      </c>
      <c r="D42" s="14" t="s">
        <v>71</v>
      </c>
      <c r="E42" s="14" t="s">
        <v>67</v>
      </c>
      <c r="F42" s="14" t="s">
        <v>1</v>
      </c>
      <c r="G42" s="13">
        <v>25</v>
      </c>
      <c r="H42" s="13"/>
      <c r="I42" s="13">
        <f t="shared" si="0"/>
        <v>25</v>
      </c>
      <c r="J42" s="13">
        <v>5</v>
      </c>
      <c r="K42" s="52"/>
      <c r="L42" s="65">
        <v>0</v>
      </c>
    </row>
    <row r="43" spans="1:12" ht="22" customHeight="1" thickTop="1" thickBot="1">
      <c r="A43" s="28">
        <v>39</v>
      </c>
      <c r="B43" s="13"/>
      <c r="C43" s="14" t="s">
        <v>42</v>
      </c>
      <c r="D43" s="14" t="s">
        <v>23</v>
      </c>
      <c r="E43" s="14" t="s">
        <v>43</v>
      </c>
      <c r="F43" s="14" t="s">
        <v>1</v>
      </c>
      <c r="G43" s="13">
        <v>30</v>
      </c>
      <c r="H43" s="13">
        <v>0</v>
      </c>
      <c r="I43" s="13">
        <f t="shared" si="0"/>
        <v>30</v>
      </c>
      <c r="J43" s="13">
        <v>2</v>
      </c>
      <c r="K43" s="20">
        <v>400000</v>
      </c>
      <c r="L43" s="48">
        <v>0</v>
      </c>
    </row>
    <row r="44" spans="1:12" ht="22" customHeight="1" thickTop="1" thickBot="1">
      <c r="A44" s="28">
        <v>40</v>
      </c>
      <c r="B44" s="13"/>
      <c r="C44" s="14" t="s">
        <v>44</v>
      </c>
      <c r="D44" s="14" t="s">
        <v>23</v>
      </c>
      <c r="E44" s="14" t="s">
        <v>43</v>
      </c>
      <c r="F44" s="14" t="s">
        <v>1</v>
      </c>
      <c r="G44" s="13">
        <v>30</v>
      </c>
      <c r="H44" s="13">
        <v>0</v>
      </c>
      <c r="I44" s="13">
        <f t="shared" si="0"/>
        <v>30</v>
      </c>
      <c r="J44" s="13">
        <v>0</v>
      </c>
      <c r="K44" s="52">
        <v>703000</v>
      </c>
      <c r="L44" s="65">
        <v>65000</v>
      </c>
    </row>
    <row r="45" spans="1:12" ht="22" customHeight="1" thickTop="1" thickBot="1">
      <c r="A45" s="28">
        <v>41</v>
      </c>
      <c r="B45" s="13"/>
      <c r="C45" s="148" t="s">
        <v>127</v>
      </c>
      <c r="D45" s="148"/>
      <c r="E45" s="148"/>
      <c r="F45" s="148"/>
      <c r="G45" s="149"/>
      <c r="H45" s="149"/>
      <c r="I45" s="149"/>
      <c r="J45" s="149"/>
      <c r="K45" s="150"/>
      <c r="L45" s="151"/>
    </row>
    <row r="46" spans="1:12" ht="22" customHeight="1" thickTop="1" thickBot="1">
      <c r="A46" s="28">
        <v>42</v>
      </c>
      <c r="B46" s="13"/>
      <c r="C46" s="14" t="s">
        <v>45</v>
      </c>
      <c r="D46" s="14" t="s">
        <v>23</v>
      </c>
      <c r="E46" s="14" t="s">
        <v>46</v>
      </c>
      <c r="F46" s="14" t="s">
        <v>1</v>
      </c>
      <c r="G46" s="13">
        <v>28</v>
      </c>
      <c r="H46" s="13">
        <v>0</v>
      </c>
      <c r="I46" s="13">
        <f t="shared" si="0"/>
        <v>28</v>
      </c>
      <c r="J46" s="13">
        <v>0</v>
      </c>
      <c r="K46" s="52">
        <v>175000</v>
      </c>
      <c r="L46" s="65">
        <v>0</v>
      </c>
    </row>
    <row r="47" spans="1:12" ht="22" customHeight="1" thickTop="1" thickBot="1">
      <c r="A47" s="28">
        <v>43</v>
      </c>
      <c r="B47" s="13"/>
      <c r="C47" s="14" t="s">
        <v>20</v>
      </c>
      <c r="D47" s="14" t="s">
        <v>21</v>
      </c>
      <c r="E47" s="14" t="s">
        <v>22</v>
      </c>
      <c r="F47" s="14" t="s">
        <v>1</v>
      </c>
      <c r="G47" s="72">
        <v>45</v>
      </c>
      <c r="H47" s="13">
        <v>0</v>
      </c>
      <c r="I47" s="13">
        <f t="shared" si="0"/>
        <v>45</v>
      </c>
      <c r="J47" s="72">
        <v>0</v>
      </c>
      <c r="K47" s="52">
        <v>350000</v>
      </c>
      <c r="L47" s="65">
        <v>0</v>
      </c>
    </row>
    <row r="48" spans="1:12" ht="22" customHeight="1" thickTop="1" thickBot="1">
      <c r="A48" s="28">
        <v>44</v>
      </c>
      <c r="B48" s="13"/>
      <c r="C48" s="14" t="s">
        <v>50</v>
      </c>
      <c r="D48" s="14" t="s">
        <v>51</v>
      </c>
      <c r="E48" s="14" t="s">
        <v>52</v>
      </c>
      <c r="F48" s="14" t="s">
        <v>30</v>
      </c>
      <c r="G48" s="13">
        <v>53</v>
      </c>
      <c r="H48" s="13">
        <v>0</v>
      </c>
      <c r="I48" s="13">
        <f t="shared" si="0"/>
        <v>53</v>
      </c>
      <c r="J48" s="13">
        <v>0</v>
      </c>
      <c r="K48" s="52">
        <v>100000</v>
      </c>
      <c r="L48" s="65">
        <v>0</v>
      </c>
    </row>
    <row r="49" spans="1:13" ht="22" customHeight="1" thickTop="1" thickBot="1">
      <c r="A49" s="28">
        <v>45</v>
      </c>
      <c r="B49" s="49"/>
      <c r="C49" s="80" t="s">
        <v>31</v>
      </c>
      <c r="D49" s="54" t="s">
        <v>32</v>
      </c>
      <c r="E49" s="54" t="s">
        <v>33</v>
      </c>
      <c r="F49" s="54" t="s">
        <v>30</v>
      </c>
      <c r="G49" s="53">
        <v>65</v>
      </c>
      <c r="H49" s="53">
        <v>0</v>
      </c>
      <c r="I49" s="53">
        <f t="shared" si="0"/>
        <v>65</v>
      </c>
      <c r="J49" s="53">
        <v>0</v>
      </c>
      <c r="K49" s="81">
        <v>1821000</v>
      </c>
      <c r="L49" s="82">
        <v>54000</v>
      </c>
    </row>
    <row r="50" spans="1:13" ht="22" customHeight="1" thickTop="1" thickBot="1">
      <c r="A50" s="28">
        <v>46</v>
      </c>
      <c r="B50" s="200" t="s">
        <v>29</v>
      </c>
      <c r="C50" s="77" t="s">
        <v>29</v>
      </c>
      <c r="D50" s="5" t="s">
        <v>106</v>
      </c>
      <c r="E50" s="5" t="s">
        <v>90</v>
      </c>
      <c r="F50" s="5" t="s">
        <v>30</v>
      </c>
      <c r="G50" s="6">
        <v>52</v>
      </c>
      <c r="H50" s="6">
        <v>0</v>
      </c>
      <c r="I50" s="6">
        <f t="shared" si="0"/>
        <v>52</v>
      </c>
      <c r="J50" s="6">
        <v>4</v>
      </c>
      <c r="K50" s="78">
        <v>234500</v>
      </c>
      <c r="L50" s="79">
        <v>0</v>
      </c>
    </row>
    <row r="51" spans="1:13" ht="22" customHeight="1" thickTop="1" thickBot="1">
      <c r="A51" s="28">
        <v>47</v>
      </c>
      <c r="B51" s="201"/>
      <c r="C51" s="16" t="s">
        <v>91</v>
      </c>
      <c r="D51" s="1" t="s">
        <v>92</v>
      </c>
      <c r="E51" s="1" t="s">
        <v>90</v>
      </c>
      <c r="F51" s="1" t="s">
        <v>30</v>
      </c>
      <c r="G51" s="2">
        <v>31</v>
      </c>
      <c r="H51" s="2">
        <v>0</v>
      </c>
      <c r="I51" s="2">
        <f t="shared" si="0"/>
        <v>31</v>
      </c>
      <c r="J51" s="2">
        <v>0</v>
      </c>
      <c r="K51" s="51">
        <v>50000</v>
      </c>
      <c r="L51" s="66">
        <v>0</v>
      </c>
    </row>
    <row r="52" spans="1:13" ht="22" customHeight="1" thickTop="1" thickBot="1">
      <c r="A52" s="28">
        <v>48</v>
      </c>
      <c r="B52" s="201"/>
      <c r="C52" s="9" t="s">
        <v>93</v>
      </c>
      <c r="D52" s="8" t="s">
        <v>94</v>
      </c>
      <c r="E52" s="8" t="s">
        <v>65</v>
      </c>
      <c r="F52" s="8" t="s">
        <v>30</v>
      </c>
      <c r="G52" s="86">
        <v>46</v>
      </c>
      <c r="H52" s="11">
        <v>0</v>
      </c>
      <c r="I52" s="11">
        <f t="shared" si="0"/>
        <v>46</v>
      </c>
      <c r="J52" s="86">
        <v>1</v>
      </c>
      <c r="K52" s="55">
        <v>300000</v>
      </c>
      <c r="L52" s="67">
        <v>0</v>
      </c>
    </row>
    <row r="53" spans="1:13" ht="22" customHeight="1" thickTop="1" thickBot="1">
      <c r="A53" s="28">
        <v>49</v>
      </c>
      <c r="B53" s="202"/>
      <c r="C53" s="80" t="s">
        <v>113</v>
      </c>
      <c r="D53" s="54" t="s">
        <v>105</v>
      </c>
      <c r="E53" s="54" t="s">
        <v>107</v>
      </c>
      <c r="F53" s="54" t="s">
        <v>30</v>
      </c>
      <c r="G53" s="80">
        <v>20</v>
      </c>
      <c r="H53" s="53">
        <v>0</v>
      </c>
      <c r="I53" s="53">
        <f t="shared" si="0"/>
        <v>20</v>
      </c>
      <c r="J53" s="80">
        <v>1</v>
      </c>
      <c r="K53" s="81">
        <v>50000</v>
      </c>
      <c r="L53" s="82">
        <v>0</v>
      </c>
    </row>
    <row r="54" spans="1:13" ht="22" customHeight="1" thickTop="1" thickBot="1">
      <c r="A54" s="28">
        <v>50</v>
      </c>
      <c r="B54" s="129"/>
      <c r="C54" s="87"/>
      <c r="D54" s="130" t="s">
        <v>125</v>
      </c>
      <c r="E54" s="132"/>
      <c r="F54" s="132"/>
      <c r="G54" s="135"/>
      <c r="H54" s="136"/>
      <c r="I54" s="136"/>
      <c r="J54" s="135"/>
      <c r="K54" s="133"/>
      <c r="L54" s="134"/>
    </row>
    <row r="55" spans="1:13" ht="22" customHeight="1" thickTop="1" thickBot="1">
      <c r="A55" s="28">
        <v>51</v>
      </c>
      <c r="B55" s="12"/>
      <c r="C55" s="73" t="s">
        <v>47</v>
      </c>
      <c r="D55" s="73" t="s">
        <v>48</v>
      </c>
      <c r="E55" s="73" t="s">
        <v>49</v>
      </c>
      <c r="F55" s="73" t="s">
        <v>28</v>
      </c>
      <c r="G55" s="83">
        <v>102</v>
      </c>
      <c r="H55" s="6">
        <v>0</v>
      </c>
      <c r="I55" s="6">
        <f t="shared" si="0"/>
        <v>102</v>
      </c>
      <c r="J55" s="83">
        <v>8</v>
      </c>
      <c r="K55" s="84">
        <v>260000</v>
      </c>
      <c r="L55" s="85">
        <v>0</v>
      </c>
    </row>
    <row r="56" spans="1:13" ht="21.75" customHeight="1" thickTop="1" thickBot="1">
      <c r="A56" s="28">
        <v>52</v>
      </c>
      <c r="B56" s="22"/>
      <c r="C56" s="21" t="s">
        <v>25</v>
      </c>
      <c r="D56" s="21" t="s">
        <v>26</v>
      </c>
      <c r="E56" s="21" t="s">
        <v>27</v>
      </c>
      <c r="F56" s="21" t="s">
        <v>28</v>
      </c>
      <c r="G56" s="22">
        <v>40</v>
      </c>
      <c r="H56" s="11">
        <v>0</v>
      </c>
      <c r="I56" s="11">
        <f t="shared" si="0"/>
        <v>40</v>
      </c>
      <c r="J56" s="22">
        <v>0</v>
      </c>
      <c r="K56" s="24">
        <v>300000</v>
      </c>
      <c r="L56" s="50">
        <v>0</v>
      </c>
    </row>
    <row r="57" spans="1:13" ht="21.75" customHeight="1" thickTop="1" thickBot="1">
      <c r="A57" s="28">
        <v>53</v>
      </c>
      <c r="B57" s="131"/>
      <c r="C57" s="132"/>
      <c r="D57" s="132" t="s">
        <v>126</v>
      </c>
      <c r="E57" s="132"/>
      <c r="F57" s="132"/>
      <c r="G57" s="131"/>
      <c r="H57" s="131"/>
      <c r="I57" s="131"/>
      <c r="J57" s="131"/>
      <c r="K57" s="133"/>
      <c r="L57" s="134"/>
    </row>
    <row r="58" spans="1:13" ht="22" customHeight="1" thickTop="1">
      <c r="A58" s="183" t="s">
        <v>68</v>
      </c>
      <c r="B58" s="183"/>
      <c r="C58" s="183"/>
      <c r="D58" s="183"/>
      <c r="E58" s="183"/>
      <c r="F58" s="183"/>
      <c r="G58" s="205">
        <f t="shared" ref="G58:L58" si="1">SUM(G5:G56)</f>
        <v>1461</v>
      </c>
      <c r="H58" s="205">
        <f t="shared" si="1"/>
        <v>47</v>
      </c>
      <c r="I58" s="205">
        <f t="shared" si="1"/>
        <v>1414</v>
      </c>
      <c r="J58" s="205">
        <f t="shared" si="1"/>
        <v>47</v>
      </c>
      <c r="K58" s="203">
        <f t="shared" si="1"/>
        <v>18157225</v>
      </c>
      <c r="L58" s="191">
        <f t="shared" si="1"/>
        <v>2474069</v>
      </c>
      <c r="M58" s="159">
        <f>K58+L58</f>
        <v>20631294</v>
      </c>
    </row>
    <row r="59" spans="1:13" ht="22" customHeight="1" thickBot="1">
      <c r="A59" s="184"/>
      <c r="B59" s="184"/>
      <c r="C59" s="184"/>
      <c r="D59" s="184"/>
      <c r="E59" s="184"/>
      <c r="F59" s="184"/>
      <c r="G59" s="206"/>
      <c r="H59" s="206"/>
      <c r="I59" s="206"/>
      <c r="J59" s="206"/>
      <c r="K59" s="204"/>
      <c r="L59" s="192"/>
      <c r="M59" s="160"/>
    </row>
    <row r="60" spans="1:13" ht="22" customHeight="1" thickTop="1">
      <c r="D60" s="126"/>
      <c r="E60" s="88"/>
      <c r="F60" s="88"/>
      <c r="G60" s="175" t="s">
        <v>115</v>
      </c>
      <c r="H60" s="176"/>
      <c r="I60" s="176"/>
      <c r="J60" s="177"/>
      <c r="K60" s="181" t="s">
        <v>122</v>
      </c>
      <c r="L60" s="183" t="s">
        <v>119</v>
      </c>
      <c r="M60" s="160" t="s">
        <v>124</v>
      </c>
    </row>
    <row r="61" spans="1:13" ht="22" customHeight="1" thickBot="1">
      <c r="G61" s="178"/>
      <c r="H61" s="179"/>
      <c r="I61" s="179"/>
      <c r="J61" s="180"/>
      <c r="K61" s="182"/>
      <c r="L61" s="184"/>
      <c r="M61" s="160"/>
    </row>
    <row r="62" spans="1:13" ht="22" customHeight="1" thickTop="1">
      <c r="B62" s="87"/>
      <c r="C62" s="87"/>
      <c r="D62" s="87"/>
      <c r="E62" s="87"/>
    </row>
    <row r="63" spans="1:13" ht="22" customHeight="1">
      <c r="B63" s="197"/>
      <c r="C63" s="89"/>
      <c r="D63" s="89"/>
      <c r="E63" s="89"/>
      <c r="F63" s="88"/>
    </row>
    <row r="64" spans="1:13" ht="9" customHeight="1">
      <c r="B64" s="197"/>
      <c r="C64" s="89"/>
      <c r="D64" s="89"/>
      <c r="E64" s="89"/>
      <c r="F64" s="88"/>
    </row>
    <row r="65" spans="2:8" ht="22" customHeight="1">
      <c r="B65" s="161"/>
      <c r="C65" s="89"/>
      <c r="D65" s="89"/>
      <c r="E65" s="89"/>
      <c r="F65" s="88"/>
      <c r="H65" t="s">
        <v>120</v>
      </c>
    </row>
    <row r="66" spans="2:8" ht="11.25" customHeight="1">
      <c r="B66" s="161"/>
      <c r="C66" s="89"/>
      <c r="D66" s="89"/>
      <c r="E66" s="89"/>
      <c r="F66" s="88"/>
    </row>
    <row r="67" spans="2:8" ht="22" customHeight="1">
      <c r="C67" s="88"/>
      <c r="D67" s="88"/>
      <c r="E67" s="88"/>
      <c r="F67" s="88"/>
    </row>
    <row r="80" spans="2:8" ht="22" customHeight="1">
      <c r="B80" s="58"/>
      <c r="C80" s="58"/>
      <c r="D80" s="58"/>
      <c r="E80" s="58"/>
    </row>
  </sheetData>
  <autoFilter ref="E1:E80"/>
  <mergeCells count="35">
    <mergeCell ref="C1:K1"/>
    <mergeCell ref="B63:B64"/>
    <mergeCell ref="B22:B23"/>
    <mergeCell ref="B50:B53"/>
    <mergeCell ref="H3:H4"/>
    <mergeCell ref="I3:I4"/>
    <mergeCell ref="K58:K59"/>
    <mergeCell ref="J58:J59"/>
    <mergeCell ref="H58:H59"/>
    <mergeCell ref="G58:G59"/>
    <mergeCell ref="A58:F59"/>
    <mergeCell ref="I58:I59"/>
    <mergeCell ref="B27:B29"/>
    <mergeCell ref="K3:L3"/>
    <mergeCell ref="B5:B18"/>
    <mergeCell ref="L5:L15"/>
    <mergeCell ref="A3:A4"/>
    <mergeCell ref="B3:C3"/>
    <mergeCell ref="D3:D4"/>
    <mergeCell ref="E3:E4"/>
    <mergeCell ref="F3:F4"/>
    <mergeCell ref="M58:M59"/>
    <mergeCell ref="M60:M61"/>
    <mergeCell ref="B65:B66"/>
    <mergeCell ref="J3:J4"/>
    <mergeCell ref="B24:B26"/>
    <mergeCell ref="K24:K26"/>
    <mergeCell ref="L24:L26"/>
    <mergeCell ref="G3:G4"/>
    <mergeCell ref="G60:J61"/>
    <mergeCell ref="K60:K61"/>
    <mergeCell ref="L60:L61"/>
    <mergeCell ref="K27:K29"/>
    <mergeCell ref="L27:L29"/>
    <mergeCell ref="L58:L59"/>
  </mergeCells>
  <phoneticPr fontId="5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topLeftCell="B29" zoomScale="80" zoomScaleNormal="80" zoomScalePageLayoutView="80" workbookViewId="0">
      <selection activeCell="L41" sqref="L41:L42"/>
    </sheetView>
  </sheetViews>
  <sheetFormatPr baseColWidth="10" defaultRowHeight="14" x14ac:dyDescent="0"/>
  <cols>
    <col min="1" max="1" width="6.5" customWidth="1"/>
    <col min="2" max="2" width="17.5" customWidth="1"/>
    <col min="3" max="3" width="15.5" customWidth="1"/>
    <col min="4" max="4" width="22.5" customWidth="1"/>
    <col min="5" max="5" width="15.6640625" customWidth="1"/>
    <col min="6" max="6" width="13.6640625" customWidth="1"/>
    <col min="11" max="11" width="27" customWidth="1"/>
    <col min="12" max="12" width="22.6640625" bestFit="1" customWidth="1"/>
  </cols>
  <sheetData>
    <row r="2" spans="1:12" ht="15" thickBot="1"/>
    <row r="3" spans="1:12" ht="16" thickTop="1" thickBot="1">
      <c r="A3" s="220" t="s">
        <v>55</v>
      </c>
      <c r="B3" s="173" t="s">
        <v>56</v>
      </c>
      <c r="C3" s="173"/>
      <c r="D3" s="173" t="s">
        <v>95</v>
      </c>
      <c r="E3" s="173" t="s">
        <v>96</v>
      </c>
      <c r="F3" s="173" t="s">
        <v>69</v>
      </c>
      <c r="G3" s="173" t="s">
        <v>58</v>
      </c>
      <c r="H3" s="162" t="s">
        <v>110</v>
      </c>
      <c r="I3" s="162" t="s">
        <v>111</v>
      </c>
      <c r="J3" s="162" t="s">
        <v>108</v>
      </c>
      <c r="K3" s="173" t="s">
        <v>59</v>
      </c>
      <c r="L3" s="207"/>
    </row>
    <row r="4" spans="1:12" ht="15" thickBot="1">
      <c r="A4" s="220"/>
      <c r="B4" s="92" t="s">
        <v>62</v>
      </c>
      <c r="C4" s="93" t="s">
        <v>57</v>
      </c>
      <c r="D4" s="228"/>
      <c r="E4" s="228"/>
      <c r="F4" s="228"/>
      <c r="G4" s="228"/>
      <c r="H4" s="227"/>
      <c r="I4" s="227"/>
      <c r="J4" s="227"/>
      <c r="K4" s="93" t="s">
        <v>60</v>
      </c>
      <c r="L4" s="94" t="s">
        <v>61</v>
      </c>
    </row>
    <row r="5" spans="1:12" ht="24" customHeight="1" thickTop="1">
      <c r="A5" s="103">
        <f>'Tableau infos Décembre'!A5</f>
        <v>1</v>
      </c>
      <c r="B5" s="222" t="str">
        <f>'Tableau infos Décembre'!B5</f>
        <v>Aissata Mamadou TALLA</v>
      </c>
      <c r="C5" s="104" t="str">
        <f>'Tableau infos Décembre'!C5</f>
        <v>Thiama DIAGNE</v>
      </c>
      <c r="D5" s="104" t="str">
        <f>'Tableau infos Décembre'!D5</f>
        <v>Penc-1</v>
      </c>
      <c r="E5" s="104" t="str">
        <f>'Tableau infos Décembre'!E5</f>
        <v>Djiddah Thiaroye Kao</v>
      </c>
      <c r="F5" s="104" t="str">
        <f>'Tableau infos Décembre'!F5</f>
        <v>Dakar</v>
      </c>
      <c r="G5" s="104">
        <f>'Tableau infos Décembre'!G5</f>
        <v>26</v>
      </c>
      <c r="H5" s="104">
        <f>'Tableau infos Décembre'!H5</f>
        <v>2</v>
      </c>
      <c r="I5" s="104">
        <f>'Tableau infos Décembre'!I5</f>
        <v>24</v>
      </c>
      <c r="J5" s="104">
        <f>'Tableau infos Décembre'!J5</f>
        <v>0</v>
      </c>
      <c r="K5" s="111">
        <f>'Tableau infos Décembre'!K5</f>
        <v>425000</v>
      </c>
      <c r="L5" s="217">
        <f>'Tableau infos Décembre'!L5</f>
        <v>1164569</v>
      </c>
    </row>
    <row r="6" spans="1:12" ht="24" customHeight="1">
      <c r="A6" s="27">
        <f>'Tableau infos Décembre'!A6</f>
        <v>2</v>
      </c>
      <c r="B6" s="223"/>
      <c r="C6" s="105" t="str">
        <f>'Tableau infos Décembre'!C6</f>
        <v>Fatema  SOW</v>
      </c>
      <c r="D6" s="105" t="str">
        <f>'Tableau infos Décembre'!D6</f>
        <v>Penc-2</v>
      </c>
      <c r="E6" s="105" t="str">
        <f>'Tableau infos Décembre'!E6</f>
        <v>Djiddah Thiaroye Kao</v>
      </c>
      <c r="F6" s="105" t="str">
        <f>'Tableau infos Décembre'!F6</f>
        <v>Dakar</v>
      </c>
      <c r="G6" s="105">
        <f>'Tableau infos Décembre'!G6</f>
        <v>26</v>
      </c>
      <c r="H6" s="105">
        <f>'Tableau infos Décembre'!H6</f>
        <v>4</v>
      </c>
      <c r="I6" s="105">
        <f>'Tableau infos Décembre'!I6</f>
        <v>22</v>
      </c>
      <c r="J6" s="105">
        <f>'Tableau infos Décembre'!J6</f>
        <v>1</v>
      </c>
      <c r="K6" s="112">
        <f>'Tableau infos Décembre'!K6</f>
        <v>565000</v>
      </c>
      <c r="L6" s="219"/>
    </row>
    <row r="7" spans="1:12" ht="24" customHeight="1">
      <c r="A7" s="27">
        <f>'Tableau infos Décembre'!A7</f>
        <v>3</v>
      </c>
      <c r="B7" s="223"/>
      <c r="C7" s="105" t="str">
        <f>'Tableau infos Décembre'!C7</f>
        <v>Ndèye DIONGUE</v>
      </c>
      <c r="D7" s="105" t="str">
        <f>'Tableau infos Décembre'!D7</f>
        <v>Penc-3</v>
      </c>
      <c r="E7" s="105" t="str">
        <f>'Tableau infos Décembre'!E7</f>
        <v>Djiddah Thiaroye Kao</v>
      </c>
      <c r="F7" s="105" t="str">
        <f>'Tableau infos Décembre'!F7</f>
        <v>Dakar</v>
      </c>
      <c r="G7" s="105">
        <f>'Tableau infos Décembre'!G7</f>
        <v>25</v>
      </c>
      <c r="H7" s="105">
        <f>'Tableau infos Décembre'!H7</f>
        <v>1</v>
      </c>
      <c r="I7" s="105">
        <f>'Tableau infos Décembre'!I7</f>
        <v>24</v>
      </c>
      <c r="J7" s="105">
        <f>'Tableau infos Décembre'!J7</f>
        <v>2</v>
      </c>
      <c r="K7" s="112">
        <f>'Tableau infos Décembre'!K7</f>
        <v>320000</v>
      </c>
      <c r="L7" s="219"/>
    </row>
    <row r="8" spans="1:12" ht="24" customHeight="1">
      <c r="A8" s="27">
        <f>'Tableau infos Décembre'!A8</f>
        <v>4</v>
      </c>
      <c r="B8" s="223"/>
      <c r="C8" s="105" t="str">
        <f>'Tableau infos Décembre'!C8</f>
        <v>Fama BA</v>
      </c>
      <c r="D8" s="105" t="str">
        <f>'Tableau infos Décembre'!D8</f>
        <v>Penc-5</v>
      </c>
      <c r="E8" s="105" t="str">
        <f>'Tableau infos Décembre'!E8</f>
        <v>Djiddah Thiaroye Kao</v>
      </c>
      <c r="F8" s="105" t="str">
        <f>'Tableau infos Décembre'!F8</f>
        <v>Dakar</v>
      </c>
      <c r="G8" s="105">
        <f>'Tableau infos Décembre'!G8</f>
        <v>25</v>
      </c>
      <c r="H8" s="105">
        <f>'Tableau infos Décembre'!H8</f>
        <v>3</v>
      </c>
      <c r="I8" s="105">
        <f>'Tableau infos Décembre'!I8</f>
        <v>22</v>
      </c>
      <c r="J8" s="105">
        <f>'Tableau infos Décembre'!J8</f>
        <v>1</v>
      </c>
      <c r="K8" s="112">
        <f>'Tableau infos Décembre'!K8</f>
        <v>661000</v>
      </c>
      <c r="L8" s="219"/>
    </row>
    <row r="9" spans="1:12" ht="24" customHeight="1">
      <c r="A9" s="27">
        <f>'Tableau infos Décembre'!A9</f>
        <v>5</v>
      </c>
      <c r="B9" s="223"/>
      <c r="C9" s="105" t="str">
        <f>'Tableau infos Décembre'!C9</f>
        <v>Fatou THIAM</v>
      </c>
      <c r="D9" s="105" t="str">
        <f>'Tableau infos Décembre'!D9</f>
        <v>Penc-6</v>
      </c>
      <c r="E9" s="105" t="str">
        <f>'Tableau infos Décembre'!E9</f>
        <v>Djiddah Thiaroye Kao</v>
      </c>
      <c r="F9" s="105" t="str">
        <f>'Tableau infos Décembre'!F9</f>
        <v>Dakar</v>
      </c>
      <c r="G9" s="105">
        <f>'Tableau infos Décembre'!G9</f>
        <v>26</v>
      </c>
      <c r="H9" s="105">
        <f>'Tableau infos Décembre'!H9</f>
        <v>1</v>
      </c>
      <c r="I9" s="105">
        <f>'Tableau infos Décembre'!I9</f>
        <v>25</v>
      </c>
      <c r="J9" s="105">
        <f>'Tableau infos Décembre'!J9</f>
        <v>0</v>
      </c>
      <c r="K9" s="112">
        <f>'Tableau infos Décembre'!K9</f>
        <v>450000</v>
      </c>
      <c r="L9" s="219"/>
    </row>
    <row r="10" spans="1:12" ht="24" customHeight="1">
      <c r="A10" s="27">
        <f>'Tableau infos Décembre'!A10</f>
        <v>6</v>
      </c>
      <c r="B10" s="223"/>
      <c r="C10" s="105" t="str">
        <f>'Tableau infos Décembre'!C10</f>
        <v>Mariétou CAMARA</v>
      </c>
      <c r="D10" s="105" t="str">
        <f>'Tableau infos Décembre'!D10</f>
        <v>Penc-7</v>
      </c>
      <c r="E10" s="105" t="str">
        <f>'Tableau infos Décembre'!E10</f>
        <v>Djiddah Thiaroye Kao</v>
      </c>
      <c r="F10" s="105" t="str">
        <f>'Tableau infos Décembre'!F10</f>
        <v>Dakar</v>
      </c>
      <c r="G10" s="105">
        <f>'Tableau infos Décembre'!G10</f>
        <v>25</v>
      </c>
      <c r="H10" s="105">
        <f>'Tableau infos Décembre'!H10</f>
        <v>2</v>
      </c>
      <c r="I10" s="105">
        <f>'Tableau infos Décembre'!I10</f>
        <v>23</v>
      </c>
      <c r="J10" s="105">
        <f>'Tableau infos Décembre'!J10</f>
        <v>0</v>
      </c>
      <c r="K10" s="112">
        <f>'Tableau infos Décembre'!K10</f>
        <v>286000</v>
      </c>
      <c r="L10" s="219"/>
    </row>
    <row r="11" spans="1:12" ht="24" customHeight="1">
      <c r="A11" s="27">
        <f>'Tableau infos Décembre'!A11</f>
        <v>7</v>
      </c>
      <c r="B11" s="223"/>
      <c r="C11" s="105" t="str">
        <f>'Tableau infos Décembre'!C11</f>
        <v>Coumba DIOUF</v>
      </c>
      <c r="D11" s="105" t="str">
        <f>'Tableau infos Décembre'!D11</f>
        <v>Penc -10</v>
      </c>
      <c r="E11" s="105" t="str">
        <f>'Tableau infos Décembre'!E11</f>
        <v>Djiddah Thiaroye Kao</v>
      </c>
      <c r="F11" s="105" t="str">
        <f>'Tableau infos Décembre'!F11</f>
        <v>Dakar</v>
      </c>
      <c r="G11" s="105">
        <f>'Tableau infos Décembre'!G11</f>
        <v>26</v>
      </c>
      <c r="H11" s="105">
        <f>'Tableau infos Décembre'!H11</f>
        <v>1</v>
      </c>
      <c r="I11" s="105">
        <f>'Tableau infos Décembre'!I11</f>
        <v>25</v>
      </c>
      <c r="J11" s="105">
        <f>'Tableau infos Décembre'!J11</f>
        <v>0</v>
      </c>
      <c r="K11" s="112">
        <f>'Tableau infos Décembre'!K11</f>
        <v>310000</v>
      </c>
      <c r="L11" s="219"/>
    </row>
    <row r="12" spans="1:12" ht="24" customHeight="1">
      <c r="A12" s="27">
        <f>'Tableau infos Décembre'!A12</f>
        <v>8</v>
      </c>
      <c r="B12" s="223"/>
      <c r="C12" s="105" t="str">
        <f>'Tableau infos Décembre'!C12</f>
        <v>Aminata NDIAYE</v>
      </c>
      <c r="D12" s="105" t="str">
        <f>'Tableau infos Décembre'!D12</f>
        <v>Penc-4</v>
      </c>
      <c r="E12" s="105" t="str">
        <f>'Tableau infos Décembre'!E12</f>
        <v>Djiddah Thiaroye Kao</v>
      </c>
      <c r="F12" s="105" t="str">
        <f>'Tableau infos Décembre'!F12</f>
        <v>Dakar</v>
      </c>
      <c r="G12" s="105">
        <f>'Tableau infos Décembre'!G12</f>
        <v>27</v>
      </c>
      <c r="H12" s="105">
        <f>'Tableau infos Décembre'!H12</f>
        <v>0</v>
      </c>
      <c r="I12" s="105">
        <f>'Tableau infos Décembre'!I12</f>
        <v>27</v>
      </c>
      <c r="J12" s="105">
        <f>'Tableau infos Décembre'!J12</f>
        <v>1</v>
      </c>
      <c r="K12" s="112">
        <f>'Tableau infos Décembre'!K12</f>
        <v>155000</v>
      </c>
      <c r="L12" s="219"/>
    </row>
    <row r="13" spans="1:12" ht="24" customHeight="1">
      <c r="A13" s="27">
        <f>'Tableau infos Décembre'!A13</f>
        <v>9</v>
      </c>
      <c r="B13" s="223"/>
      <c r="C13" s="105" t="str">
        <f>'Tableau infos Décembre'!C13</f>
        <v>Penda SEYDI</v>
      </c>
      <c r="D13" s="105" t="str">
        <f>'Tableau infos Décembre'!D13</f>
        <v>Niaxx Jarignu</v>
      </c>
      <c r="E13" s="105" t="str">
        <f>'Tableau infos Décembre'!E13</f>
        <v>Djiddah Thiaroye Kao</v>
      </c>
      <c r="F13" s="105" t="str">
        <f>'Tableau infos Décembre'!F13</f>
        <v>Dakar</v>
      </c>
      <c r="G13" s="105">
        <f>'Tableau infos Décembre'!G13</f>
        <v>34</v>
      </c>
      <c r="H13" s="105">
        <f>'Tableau infos Décembre'!H13</f>
        <v>0</v>
      </c>
      <c r="I13" s="105">
        <f>'Tableau infos Décembre'!I13</f>
        <v>34</v>
      </c>
      <c r="J13" s="105">
        <f>'Tableau infos Décembre'!J13</f>
        <v>0</v>
      </c>
      <c r="K13" s="112">
        <f>'Tableau infos Décembre'!K13</f>
        <v>0</v>
      </c>
      <c r="L13" s="219"/>
    </row>
    <row r="14" spans="1:12" ht="24" customHeight="1">
      <c r="A14" s="27">
        <f>'Tableau infos Décembre'!A14</f>
        <v>10</v>
      </c>
      <c r="B14" s="223"/>
      <c r="C14" s="105" t="str">
        <f>'Tableau infos Décembre'!C14</f>
        <v>Mariama NDIAYE</v>
      </c>
      <c r="D14" s="105" t="str">
        <f>'Tableau infos Décembre'!D14</f>
        <v>Penc-9</v>
      </c>
      <c r="E14" s="105" t="str">
        <f>'Tableau infos Décembre'!E14</f>
        <v>Djiddah Thiaroye Kao</v>
      </c>
      <c r="F14" s="105" t="str">
        <f>'Tableau infos Décembre'!F14</f>
        <v>Dakar</v>
      </c>
      <c r="G14" s="105">
        <f>'Tableau infos Décembre'!G14</f>
        <v>30</v>
      </c>
      <c r="H14" s="105">
        <f>'Tableau infos Décembre'!H14</f>
        <v>0</v>
      </c>
      <c r="I14" s="105">
        <f>'Tableau infos Décembre'!I14</f>
        <v>30</v>
      </c>
      <c r="J14" s="105">
        <f>'Tableau infos Décembre'!J14</f>
        <v>0</v>
      </c>
      <c r="K14" s="112">
        <f>'Tableau infos Décembre'!K14</f>
        <v>0</v>
      </c>
      <c r="L14" s="219"/>
    </row>
    <row r="15" spans="1:12" ht="24" customHeight="1" thickBot="1">
      <c r="A15" s="27">
        <f>'Tableau infos Décembre'!A15</f>
        <v>11</v>
      </c>
      <c r="B15" s="223"/>
      <c r="C15" s="107" t="str">
        <f>'Tableau infos Décembre'!C15</f>
        <v>Ndeye FALL</v>
      </c>
      <c r="D15" s="107" t="str">
        <f>'Tableau infos Décembre'!D15</f>
        <v>Penc-11</v>
      </c>
      <c r="E15" s="107" t="str">
        <f>'Tableau infos Décembre'!E15</f>
        <v>Djiddah Thiaroye Kao</v>
      </c>
      <c r="F15" s="107" t="str">
        <f>'Tableau infos Décembre'!F15</f>
        <v>Dakar</v>
      </c>
      <c r="G15" s="107">
        <f>'Tableau infos Décembre'!G15</f>
        <v>25</v>
      </c>
      <c r="H15" s="107">
        <f>'Tableau infos Décembre'!H15</f>
        <v>3</v>
      </c>
      <c r="I15" s="107">
        <f>'Tableau infos Décembre'!I15</f>
        <v>22</v>
      </c>
      <c r="J15" s="107">
        <f>'Tableau infos Décembre'!J15</f>
        <v>0</v>
      </c>
      <c r="K15" s="113">
        <f>'Tableau infos Décembre'!K15</f>
        <v>0</v>
      </c>
      <c r="L15" s="221"/>
    </row>
    <row r="16" spans="1:12" ht="24" customHeight="1" thickTop="1">
      <c r="A16" s="27">
        <f>'Tableau infos Décembre'!A16</f>
        <v>12</v>
      </c>
      <c r="B16" s="223"/>
      <c r="C16" s="104" t="str">
        <f>'Tableau infos Décembre'!C16</f>
        <v>Madjiguène DIENG</v>
      </c>
      <c r="D16" s="104" t="str">
        <f>'Tableau infos Décembre'!D16</f>
        <v>Penc-8</v>
      </c>
      <c r="E16" s="104" t="str">
        <f>'Tableau infos Décembre'!E16</f>
        <v>Djiddah Thiaroye Kao</v>
      </c>
      <c r="F16" s="104" t="str">
        <f>'Tableau infos Décembre'!F16</f>
        <v>Dakar</v>
      </c>
      <c r="G16" s="104">
        <f>'Tableau infos Décembre'!G16</f>
        <v>28</v>
      </c>
      <c r="H16" s="104">
        <f>'Tableau infos Décembre'!H16</f>
        <v>2</v>
      </c>
      <c r="I16" s="104">
        <f>'Tableau infos Décembre'!I16</f>
        <v>26</v>
      </c>
      <c r="J16" s="104">
        <f>'Tableau infos Décembre'!J16</f>
        <v>0</v>
      </c>
      <c r="K16" s="111">
        <f>'Tableau infos Décembre'!K16</f>
        <v>94000</v>
      </c>
      <c r="L16" s="116">
        <f>'Tableau infos Décembre'!L16</f>
        <v>60000</v>
      </c>
    </row>
    <row r="17" spans="1:12" ht="24" customHeight="1">
      <c r="A17" s="27">
        <f>'Tableau infos Décembre'!A17</f>
        <v>13</v>
      </c>
      <c r="B17" s="223"/>
      <c r="C17" s="105" t="str">
        <f>'Tableau infos Décembre'!C17</f>
        <v>Fatimata BOUSSO</v>
      </c>
      <c r="D17" s="105" t="str">
        <f>'Tableau infos Décembre'!D17</f>
        <v>Ndeyu Daaradji</v>
      </c>
      <c r="E17" s="105" t="str">
        <f>'Tableau infos Décembre'!E17</f>
        <v>Djiddah Thiaroye Kao</v>
      </c>
      <c r="F17" s="105" t="str">
        <f>'Tableau infos Décembre'!F17</f>
        <v>Dakar</v>
      </c>
      <c r="G17" s="105">
        <f>'Tableau infos Décembre'!G17</f>
        <v>40</v>
      </c>
      <c r="H17" s="105">
        <f>'Tableau infos Décembre'!H17</f>
        <v>9</v>
      </c>
      <c r="I17" s="105">
        <f>'Tableau infos Décembre'!I17</f>
        <v>31</v>
      </c>
      <c r="J17" s="105">
        <f>'Tableau infos Décembre'!J17</f>
        <v>2</v>
      </c>
      <c r="K17" s="112">
        <f>'Tableau infos Décembre'!K17</f>
        <v>600000</v>
      </c>
      <c r="L17" s="117">
        <f>'Tableau infos Décembre'!L17</f>
        <v>288000</v>
      </c>
    </row>
    <row r="18" spans="1:12" ht="24" customHeight="1" thickBot="1">
      <c r="A18" s="57">
        <f>'Tableau infos Décembre'!A18</f>
        <v>14</v>
      </c>
      <c r="B18" s="224"/>
      <c r="C18" s="106" t="str">
        <f>'Tableau infos Décembre'!C18</f>
        <v>Fatimata TALLA</v>
      </c>
      <c r="D18" s="106" t="str">
        <f>'Tableau infos Décembre'!D18</f>
        <v>GIE Fagaru Andeu Ligguey</v>
      </c>
      <c r="E18" s="106" t="str">
        <f>'Tableau infos Décembre'!E18</f>
        <v>Wakhinane Nimzat</v>
      </c>
      <c r="F18" s="106" t="str">
        <f>'Tableau infos Décembre'!F18</f>
        <v>Dakar</v>
      </c>
      <c r="G18" s="106">
        <f>'Tableau infos Décembre'!G18</f>
        <v>50</v>
      </c>
      <c r="H18" s="106">
        <f>'Tableau infos Décembre'!H18</f>
        <v>0</v>
      </c>
      <c r="I18" s="106">
        <f>'Tableau infos Décembre'!I18</f>
        <v>50</v>
      </c>
      <c r="J18" s="106">
        <f>'Tableau infos Décembre'!J18</f>
        <v>1</v>
      </c>
      <c r="K18" s="114">
        <f>'Tableau infos Décembre'!K18</f>
        <v>500000</v>
      </c>
      <c r="L18" s="118">
        <f>'Tableau infos Décembre'!L18</f>
        <v>90000</v>
      </c>
    </row>
    <row r="19" spans="1:12" ht="24" customHeight="1" thickTop="1">
      <c r="A19" s="103">
        <f>'Tableau infos Décembre'!A19</f>
        <v>15</v>
      </c>
      <c r="B19" s="104"/>
      <c r="C19" s="104" t="str">
        <f>'Tableau infos Décembre'!C19</f>
        <v>KhadIdiatou SALL</v>
      </c>
      <c r="D19" s="104" t="str">
        <f>'Tableau infos Décembre'!D19</f>
        <v>Sunu Gox Sunu Yitté</v>
      </c>
      <c r="E19" s="104" t="str">
        <f>'Tableau infos Décembre'!E19</f>
        <v>Djiddah Thiaroye Kao</v>
      </c>
      <c r="F19" s="104" t="str">
        <f>'Tableau infos Décembre'!F19</f>
        <v>Dakar</v>
      </c>
      <c r="G19" s="104">
        <f>'Tableau infos Décembre'!G19</f>
        <v>45</v>
      </c>
      <c r="H19" s="104">
        <f>'Tableau infos Décembre'!H19</f>
        <v>0</v>
      </c>
      <c r="I19" s="104">
        <f>'Tableau infos Décembre'!I19</f>
        <v>45</v>
      </c>
      <c r="J19" s="104">
        <f>'Tableau infos Décembre'!J19</f>
        <v>0</v>
      </c>
      <c r="K19" s="111">
        <f>'Tableau infos Décembre'!K19</f>
        <v>375625</v>
      </c>
      <c r="L19" s="116">
        <f>'Tableau infos Décembre'!L19</f>
        <v>12500</v>
      </c>
    </row>
    <row r="20" spans="1:12" ht="24" customHeight="1">
      <c r="A20" s="27">
        <f>'Tableau infos Décembre'!A20</f>
        <v>16</v>
      </c>
      <c r="B20" s="105"/>
      <c r="C20" s="105" t="str">
        <f>'Tableau infos Décembre'!C20</f>
        <v>Bigué LY</v>
      </c>
      <c r="D20" s="105" t="str">
        <f>'Tableau infos Décembre'!D20</f>
        <v>Djoubo</v>
      </c>
      <c r="E20" s="105" t="str">
        <f>'Tableau infos Décembre'!E20</f>
        <v>djiddah Thiaroye Kao</v>
      </c>
      <c r="F20" s="105" t="str">
        <f>'Tableau infos Décembre'!F20</f>
        <v>Dakar</v>
      </c>
      <c r="G20" s="105">
        <f>'Tableau infos Décembre'!G20</f>
        <v>28</v>
      </c>
      <c r="H20" s="105">
        <f>'Tableau infos Décembre'!H20</f>
        <v>0</v>
      </c>
      <c r="I20" s="105">
        <f>'Tableau infos Décembre'!I20</f>
        <v>28</v>
      </c>
      <c r="J20" s="105">
        <f>'Tableau infos Décembre'!J20</f>
        <v>1</v>
      </c>
      <c r="K20" s="112">
        <f>'Tableau infos Décembre'!K20</f>
        <v>290000</v>
      </c>
      <c r="L20" s="117">
        <f>'Tableau infos Décembre'!L20</f>
        <v>310000</v>
      </c>
    </row>
    <row r="21" spans="1:12" ht="24" customHeight="1" thickBot="1">
      <c r="A21" s="57">
        <f>'Tableau infos Décembre'!A21</f>
        <v>17</v>
      </c>
      <c r="B21" s="106"/>
      <c r="C21" s="106" t="str">
        <f>'Tableau infos Décembre'!C21</f>
        <v>Maimouna GUEYE</v>
      </c>
      <c r="D21" s="106" t="str">
        <f>'Tableau infos Décembre'!D21</f>
        <v>GIE Sukali Jaboot Gi</v>
      </c>
      <c r="E21" s="106" t="str">
        <f>'Tableau infos Décembre'!E21</f>
        <v>Djiddah Thiaroye Kao</v>
      </c>
      <c r="F21" s="106" t="str">
        <f>'Tableau infos Décembre'!F21</f>
        <v>Dakar</v>
      </c>
      <c r="G21" s="106">
        <f>'Tableau infos Décembre'!G21</f>
        <v>29</v>
      </c>
      <c r="H21" s="106">
        <f>'Tableau infos Décembre'!H21</f>
        <v>5</v>
      </c>
      <c r="I21" s="106">
        <f>'Tableau infos Décembre'!I21</f>
        <v>24</v>
      </c>
      <c r="J21" s="106">
        <f>'Tableau infos Décembre'!J21</f>
        <v>0</v>
      </c>
      <c r="K21" s="114">
        <f>'Tableau infos Décembre'!K21</f>
        <v>187000</v>
      </c>
      <c r="L21" s="118">
        <f>'Tableau infos Décembre'!L21</f>
        <v>120000</v>
      </c>
    </row>
    <row r="22" spans="1:12" ht="24" customHeight="1" thickTop="1" thickBot="1">
      <c r="A22" s="95">
        <f>'Tableau infos Décembre'!A22</f>
        <v>18</v>
      </c>
      <c r="B22" s="225" t="str">
        <f>'Tableau infos Décembre'!B22</f>
        <v>Bousso KANE</v>
      </c>
      <c r="C22" s="104" t="str">
        <f>'Tableau infos Décembre'!C22</f>
        <v>Bousso KANE</v>
      </c>
      <c r="D22" s="104" t="str">
        <f>'Tableau infos Décembre'!D22</f>
        <v>Takku Ligguey 1</v>
      </c>
      <c r="E22" s="104" t="str">
        <f>'Tableau infos Décembre'!E22</f>
        <v>Djiddah Thiaroye Kao</v>
      </c>
      <c r="F22" s="104" t="str">
        <f>'Tableau infos Décembre'!F22</f>
        <v>Dakar</v>
      </c>
      <c r="G22" s="104">
        <f>'Tableau infos Décembre'!G22</f>
        <v>55</v>
      </c>
      <c r="H22" s="104">
        <f>'Tableau infos Décembre'!H22</f>
        <v>9</v>
      </c>
      <c r="I22" s="104">
        <f>'Tableau infos Décembre'!I22</f>
        <v>46</v>
      </c>
      <c r="J22" s="104">
        <f>'Tableau infos Décembre'!J22</f>
        <v>1</v>
      </c>
      <c r="K22" s="111">
        <f>'Tableau infos Décembre'!K22</f>
        <v>183000</v>
      </c>
      <c r="L22" s="217">
        <f>'Tableau infos Décembre'!L22</f>
        <v>240000</v>
      </c>
    </row>
    <row r="23" spans="1:12" ht="24" customHeight="1" thickBot="1">
      <c r="A23" s="99">
        <f>'Tableau infos Décembre'!A23</f>
        <v>19</v>
      </c>
      <c r="B23" s="226"/>
      <c r="C23" s="106" t="str">
        <f>'Tableau infos Décembre'!C23</f>
        <v>Dior NDIAYE</v>
      </c>
      <c r="D23" s="106" t="str">
        <f>'Tableau infos Décembre'!D23</f>
        <v>Takku Ligguey 2</v>
      </c>
      <c r="E23" s="106" t="str">
        <f>'Tableau infos Décembre'!E23</f>
        <v>Djiddah Thiaroye Kao</v>
      </c>
      <c r="F23" s="106" t="str">
        <f>'Tableau infos Décembre'!F23</f>
        <v>Dakar</v>
      </c>
      <c r="G23" s="106">
        <f>'Tableau infos Décembre'!G23</f>
        <v>23</v>
      </c>
      <c r="H23" s="106">
        <f>'Tableau infos Décembre'!H23</f>
        <v>5</v>
      </c>
      <c r="I23" s="106">
        <f>'Tableau infos Décembre'!I23</f>
        <v>18</v>
      </c>
      <c r="J23" s="106">
        <f>'Tableau infos Décembre'!J23</f>
        <v>2</v>
      </c>
      <c r="K23" s="114">
        <f>'Tableau infos Décembre'!K23</f>
        <v>0</v>
      </c>
      <c r="L23" s="218"/>
    </row>
    <row r="24" spans="1:12" ht="24" customHeight="1" thickTop="1" thickBot="1">
      <c r="A24" s="102">
        <f>'Tableau infos Décembre'!A24</f>
        <v>20</v>
      </c>
      <c r="B24" s="214" t="str">
        <f>'Tableau infos Décembre'!B24</f>
        <v>Al Ousseynou SOW</v>
      </c>
      <c r="C24" s="104" t="str">
        <f>'Tableau infos Décembre'!C24</f>
        <v>Al Ousseynou SOW</v>
      </c>
      <c r="D24" s="104" t="str">
        <f>'Tableau infos Décembre'!D24</f>
        <v>Gueum Sa Bopp 1</v>
      </c>
      <c r="E24" s="104" t="str">
        <f>'Tableau infos Décembre'!E24</f>
        <v>Djiddah Thiaroye Kao</v>
      </c>
      <c r="F24" s="104" t="str">
        <f>'Tableau infos Décembre'!F24</f>
        <v>Dakar</v>
      </c>
      <c r="G24" s="104">
        <f>'Tableau infos Décembre'!G24</f>
        <v>30</v>
      </c>
      <c r="H24" s="104">
        <f>'Tableau infos Décembre'!H24</f>
        <v>0</v>
      </c>
      <c r="I24" s="104">
        <f>'Tableau infos Décembre'!I24</f>
        <v>30</v>
      </c>
      <c r="J24" s="104">
        <f>'Tableau infos Décembre'!J24</f>
        <v>2</v>
      </c>
      <c r="K24" s="111">
        <f>'Tableau infos Décembre'!K24</f>
        <v>3790100</v>
      </c>
      <c r="L24" s="217">
        <f>'Tableau infos Décembre'!L24</f>
        <v>70000</v>
      </c>
    </row>
    <row r="25" spans="1:12" ht="24" customHeight="1" thickBot="1">
      <c r="A25" s="98">
        <f>'Tableau infos Décembre'!A25</f>
        <v>21</v>
      </c>
      <c r="B25" s="215"/>
      <c r="C25" s="105" t="str">
        <f>'Tableau infos Décembre'!C25</f>
        <v>Awa BA</v>
      </c>
      <c r="D25" s="105" t="str">
        <f>'Tableau infos Décembre'!D25</f>
        <v>Gueum Sa Bopp 2</v>
      </c>
      <c r="E25" s="105" t="str">
        <f>'Tableau infos Décembre'!E25</f>
        <v>Djiddah Thiaroye Kao</v>
      </c>
      <c r="F25" s="105" t="str">
        <f>'Tableau infos Décembre'!F25</f>
        <v>Dakar</v>
      </c>
      <c r="G25" s="105">
        <f>'Tableau infos Décembre'!G25</f>
        <v>30</v>
      </c>
      <c r="H25" s="105">
        <f>'Tableau infos Décembre'!H25</f>
        <v>0</v>
      </c>
      <c r="I25" s="105">
        <f>'Tableau infos Décembre'!I25</f>
        <v>30</v>
      </c>
      <c r="J25" s="105">
        <f>'Tableau infos Décembre'!J25</f>
        <v>0</v>
      </c>
      <c r="K25" s="112">
        <f>'Tableau infos Décembre'!K25</f>
        <v>0</v>
      </c>
      <c r="L25" s="219"/>
    </row>
    <row r="26" spans="1:12" ht="24" customHeight="1" thickBot="1">
      <c r="A26" s="98">
        <f>'Tableau infos Décembre'!A26</f>
        <v>22</v>
      </c>
      <c r="B26" s="216"/>
      <c r="C26" s="106" t="str">
        <f>'Tableau infos Décembre'!C26</f>
        <v>Amy MBENGUE</v>
      </c>
      <c r="D26" s="106" t="str">
        <f>'Tableau infos Décembre'!D26</f>
        <v>Gueum Sa Bopp 3</v>
      </c>
      <c r="E26" s="106" t="str">
        <f>'Tableau infos Décembre'!E26</f>
        <v>Djiddah Thiaroye Kao</v>
      </c>
      <c r="F26" s="106" t="str">
        <f>'Tableau infos Décembre'!F26</f>
        <v>Dakar</v>
      </c>
      <c r="G26" s="106">
        <f>'Tableau infos Décembre'!G26</f>
        <v>35</v>
      </c>
      <c r="H26" s="106">
        <f>'Tableau infos Décembre'!H26</f>
        <v>0</v>
      </c>
      <c r="I26" s="106">
        <f>'Tableau infos Décembre'!I26</f>
        <v>35</v>
      </c>
      <c r="J26" s="106">
        <f>'Tableau infos Décembre'!J26</f>
        <v>2</v>
      </c>
      <c r="K26" s="114">
        <f>'Tableau infos Décembre'!K26</f>
        <v>0</v>
      </c>
      <c r="L26" s="218"/>
    </row>
    <row r="27" spans="1:12" ht="24" customHeight="1" thickTop="1" thickBot="1">
      <c r="A27" s="98">
        <f>'Tableau infos Décembre'!A27</f>
        <v>23</v>
      </c>
      <c r="B27" s="214" t="str">
        <f>'Tableau infos Décembre'!B27</f>
        <v>Adiaratou DIALLO</v>
      </c>
      <c r="C27" s="104" t="str">
        <f>'Tableau infos Décembre'!C27</f>
        <v>Adiaratou DIALLO</v>
      </c>
      <c r="D27" s="104" t="str">
        <f>'Tableau infos Décembre'!D27</f>
        <v>Takku Ligguey 1</v>
      </c>
      <c r="E27" s="104" t="str">
        <f>'Tableau infos Décembre'!E27</f>
        <v>Djiddah Thiaroye Kao</v>
      </c>
      <c r="F27" s="104" t="str">
        <f>'Tableau infos Décembre'!F27</f>
        <v>Dakar</v>
      </c>
      <c r="G27" s="104">
        <f>'Tableau infos Décembre'!G27</f>
        <v>44</v>
      </c>
      <c r="H27" s="104">
        <f>'Tableau infos Décembre'!H27</f>
        <v>0</v>
      </c>
      <c r="I27" s="104">
        <f>'Tableau infos Décembre'!I27</f>
        <v>44</v>
      </c>
      <c r="J27" s="104">
        <f>'Tableau infos Décembre'!J27</f>
        <v>0</v>
      </c>
      <c r="K27" s="167">
        <f>'Tableau infos Décembre'!K27</f>
        <v>4002000</v>
      </c>
      <c r="L27" s="170">
        <f>'Tableau infos Décembre'!L27</f>
        <v>0</v>
      </c>
    </row>
    <row r="28" spans="1:12" ht="24" customHeight="1" thickBot="1">
      <c r="A28" s="98">
        <f>'Tableau infos Décembre'!A28</f>
        <v>24</v>
      </c>
      <c r="B28" s="215"/>
      <c r="C28" s="105" t="str">
        <f>'Tableau infos Décembre'!C28</f>
        <v>Bintou FALL</v>
      </c>
      <c r="D28" s="105" t="str">
        <f>'Tableau infos Décembre'!D28</f>
        <v>Takku Ligguey 2</v>
      </c>
      <c r="E28" s="105" t="str">
        <f>'Tableau infos Décembre'!E28</f>
        <v>Djiddah Thiaroye Kao</v>
      </c>
      <c r="F28" s="105" t="str">
        <f>'Tableau infos Décembre'!F28</f>
        <v>Dakar</v>
      </c>
      <c r="G28" s="105">
        <f>'Tableau infos Décembre'!G28</f>
        <v>25</v>
      </c>
      <c r="H28" s="105">
        <f>'Tableau infos Décembre'!H28</f>
        <v>0</v>
      </c>
      <c r="I28" s="105">
        <f>'Tableau infos Décembre'!I28</f>
        <v>25</v>
      </c>
      <c r="J28" s="105">
        <f>'Tableau infos Décembre'!J28</f>
        <v>2</v>
      </c>
      <c r="K28" s="168"/>
      <c r="L28" s="171"/>
    </row>
    <row r="29" spans="1:12" ht="24" customHeight="1" thickBot="1">
      <c r="A29" s="98">
        <f>'Tableau infos Décembre'!A29</f>
        <v>25</v>
      </c>
      <c r="B29" s="216"/>
      <c r="C29" s="106" t="str">
        <f>'Tableau infos Décembre'!C29</f>
        <v>Aissatou SY</v>
      </c>
      <c r="D29" s="106" t="str">
        <f>'Tableau infos Décembre'!D29</f>
        <v>Yélitaré</v>
      </c>
      <c r="E29" s="106" t="str">
        <f>'Tableau infos Décembre'!E36</f>
        <v>Djiddah Thiaroye Kao</v>
      </c>
      <c r="F29" s="106" t="str">
        <f>'Tableau infos Décembre'!F29</f>
        <v>Dakar</v>
      </c>
      <c r="G29" s="106">
        <f>'Tableau infos Décembre'!G29</f>
        <v>27</v>
      </c>
      <c r="H29" s="106">
        <f>'Tableau infos Décembre'!H29</f>
        <v>0</v>
      </c>
      <c r="I29" s="106">
        <f>'Tableau infos Décembre'!I29</f>
        <v>27</v>
      </c>
      <c r="J29" s="106">
        <f>'Tableau infos Décembre'!J29</f>
        <v>0</v>
      </c>
      <c r="K29" s="169"/>
      <c r="L29" s="172"/>
    </row>
    <row r="30" spans="1:12" ht="24" customHeight="1">
      <c r="A30" s="110">
        <f>'Tableau infos Décembre'!A37</f>
        <v>33</v>
      </c>
      <c r="B30" s="109"/>
      <c r="C30" s="109" t="str">
        <f>'Tableau infos Décembre'!C37</f>
        <v>Salimata SOW</v>
      </c>
      <c r="D30" s="109" t="str">
        <f>'Tableau infos Décembre'!D37</f>
        <v>Diokéré Endam</v>
      </c>
      <c r="E30" s="109" t="str">
        <f>'Tableau infos Décembre'!E37</f>
        <v>Djiddah Thiaroye Kao</v>
      </c>
      <c r="F30" s="109" t="str">
        <f>'Tableau infos Décembre'!F37</f>
        <v>Dakar</v>
      </c>
      <c r="G30" s="109">
        <f>'Tableau infos Décembre'!G37</f>
        <v>0</v>
      </c>
      <c r="H30" s="109">
        <f>'Tableau infos Décembre'!H37</f>
        <v>0</v>
      </c>
      <c r="I30" s="109">
        <f>'Tableau infos Décembre'!I37</f>
        <v>0</v>
      </c>
      <c r="J30" s="109">
        <f>'Tableau infos Décembre'!J37</f>
        <v>0</v>
      </c>
      <c r="K30" s="115">
        <f>'Tableau infos Décembre'!K37</f>
        <v>0</v>
      </c>
      <c r="L30" s="119">
        <f>'Tableau infos Décembre'!L37</f>
        <v>0</v>
      </c>
    </row>
    <row r="31" spans="1:12" ht="24" customHeight="1">
      <c r="A31" s="27">
        <f>'Tableau infos Décembre'!A38</f>
        <v>34</v>
      </c>
      <c r="B31" s="105"/>
      <c r="C31" s="105" t="str">
        <f>'Tableau infos Décembre'!C38</f>
        <v>Absa SARR</v>
      </c>
      <c r="D31" s="105" t="str">
        <f>'Tableau infos Décembre'!D38</f>
        <v>Bokk Diom</v>
      </c>
      <c r="E31" s="105" t="str">
        <f>'Tableau infos Décembre'!E38</f>
        <v>Médina Gounass</v>
      </c>
      <c r="F31" s="105" t="str">
        <f>'Tableau infos Décembre'!F38</f>
        <v>Dakar</v>
      </c>
      <c r="G31" s="105">
        <f>'Tableau infos Décembre'!G38</f>
        <v>30</v>
      </c>
      <c r="H31" s="105">
        <f>'Tableau infos Décembre'!H38</f>
        <v>0</v>
      </c>
      <c r="I31" s="105">
        <f>'Tableau infos Décembre'!I38</f>
        <v>30</v>
      </c>
      <c r="J31" s="105">
        <f>'Tableau infos Décembre'!J38</f>
        <v>0</v>
      </c>
      <c r="K31" s="112">
        <f>'Tableau infos Décembre'!K38</f>
        <v>100000</v>
      </c>
      <c r="L31" s="117">
        <f>'Tableau infos Décembre'!L38</f>
        <v>0</v>
      </c>
    </row>
    <row r="32" spans="1:12" ht="24" customHeight="1">
      <c r="A32" s="27">
        <f>'Tableau infos Décembre'!A40</f>
        <v>36</v>
      </c>
      <c r="B32" s="105"/>
      <c r="C32" s="105" t="str">
        <f>'Tableau infos Décembre'!C40</f>
        <v>Bintou SANGHARE</v>
      </c>
      <c r="D32" s="105" t="str">
        <f>'Tableau infos Décembre'!D40</f>
        <v>Takku Diappal Sa Gox</v>
      </c>
      <c r="E32" s="105" t="str">
        <f>'Tableau infos Décembre'!E40</f>
        <v>Thiaroye</v>
      </c>
      <c r="F32" s="105" t="str">
        <f>'Tableau infos Décembre'!F40</f>
        <v>Dakar</v>
      </c>
      <c r="G32" s="105">
        <f>'Tableau infos Décembre'!G40</f>
        <v>65</v>
      </c>
      <c r="H32" s="105">
        <f>'Tableau infos Décembre'!H40</f>
        <v>0</v>
      </c>
      <c r="I32" s="105">
        <f>'Tableau infos Décembre'!I40</f>
        <v>65</v>
      </c>
      <c r="J32" s="105">
        <f>'Tableau infos Décembre'!J40</f>
        <v>8</v>
      </c>
      <c r="K32" s="112">
        <f>'Tableau infos Décembre'!K40</f>
        <v>80000</v>
      </c>
      <c r="L32" s="117">
        <f>'Tableau infos Décembre'!L40</f>
        <v>0</v>
      </c>
    </row>
    <row r="33" spans="1:12" ht="24" customHeight="1">
      <c r="A33" s="27">
        <f>'Tableau infos Décembre'!A41</f>
        <v>37</v>
      </c>
      <c r="B33" s="105"/>
      <c r="C33" s="105" t="str">
        <f>'Tableau infos Décembre'!C41</f>
        <v>Ndeye Awa DIOUF</v>
      </c>
      <c r="D33" s="105" t="str">
        <f>'Tableau infos Décembre'!D41</f>
        <v>Takku Ligguey</v>
      </c>
      <c r="E33" s="105" t="str">
        <f>'Tableau infos Décembre'!E41</f>
        <v>Diacksao 2</v>
      </c>
      <c r="F33" s="105" t="str">
        <f>'Tableau infos Décembre'!F41</f>
        <v>Dakar</v>
      </c>
      <c r="G33" s="105">
        <f>'Tableau infos Décembre'!G41</f>
        <v>15</v>
      </c>
      <c r="H33" s="105">
        <f>'Tableau infos Décembre'!H41</f>
        <v>0</v>
      </c>
      <c r="I33" s="105">
        <f>'Tableau infos Décembre'!I41</f>
        <v>15</v>
      </c>
      <c r="J33" s="105">
        <f>'Tableau infos Décembre'!J41</f>
        <v>0</v>
      </c>
      <c r="K33" s="112">
        <f>'Tableau infos Décembre'!K41</f>
        <v>40000</v>
      </c>
      <c r="L33" s="117">
        <f>'Tableau infos Décembre'!L41</f>
        <v>0</v>
      </c>
    </row>
    <row r="34" spans="1:12" ht="24" customHeight="1">
      <c r="A34" s="27">
        <f>'Tableau infos Décembre'!A42</f>
        <v>38</v>
      </c>
      <c r="B34" s="105"/>
      <c r="C34" s="105" t="str">
        <f>'Tableau infos Décembre'!C42</f>
        <v>Ndella WADE</v>
      </c>
      <c r="D34" s="105" t="str">
        <f>'Tableau infos Décembre'!D42</f>
        <v>Bokk Dieuf</v>
      </c>
      <c r="E34" s="105" t="str">
        <f>'Tableau infos Décembre'!E42</f>
        <v>Sicap Mbao</v>
      </c>
      <c r="F34" s="105" t="str">
        <f>'Tableau infos Décembre'!F42</f>
        <v>Dakar</v>
      </c>
      <c r="G34" s="105">
        <f>'Tableau infos Décembre'!G42</f>
        <v>25</v>
      </c>
      <c r="H34" s="105">
        <f>'Tableau infos Décembre'!H42</f>
        <v>0</v>
      </c>
      <c r="I34" s="105">
        <f>'Tableau infos Décembre'!I42</f>
        <v>25</v>
      </c>
      <c r="J34" s="105">
        <f>'Tableau infos Décembre'!J42</f>
        <v>5</v>
      </c>
      <c r="K34" s="112">
        <f>'Tableau infos Décembre'!K42</f>
        <v>0</v>
      </c>
      <c r="L34" s="117">
        <f>'Tableau infos Décembre'!L42</f>
        <v>0</v>
      </c>
    </row>
    <row r="35" spans="1:12" ht="24" customHeight="1">
      <c r="A35" s="27">
        <f>'Tableau infos Décembre'!A43</f>
        <v>39</v>
      </c>
      <c r="B35" s="105"/>
      <c r="C35" s="105" t="str">
        <f>'Tableau infos Décembre'!C43</f>
        <v>Maty SARR</v>
      </c>
      <c r="D35" s="105" t="str">
        <f>'Tableau infos Décembre'!D43</f>
        <v>Takku Ligguey</v>
      </c>
      <c r="E35" s="105" t="str">
        <f>'Tableau infos Décembre'!E43</f>
        <v>Fass Mbao</v>
      </c>
      <c r="F35" s="105" t="str">
        <f>'Tableau infos Décembre'!F43</f>
        <v>Dakar</v>
      </c>
      <c r="G35" s="105">
        <f>'Tableau infos Décembre'!G43</f>
        <v>30</v>
      </c>
      <c r="H35" s="105">
        <f>'Tableau infos Décembre'!H43</f>
        <v>0</v>
      </c>
      <c r="I35" s="105">
        <f>'Tableau infos Décembre'!I43</f>
        <v>30</v>
      </c>
      <c r="J35" s="105">
        <f>'Tableau infos Décembre'!J43</f>
        <v>2</v>
      </c>
      <c r="K35" s="112">
        <f>'Tableau infos Décembre'!K43</f>
        <v>400000</v>
      </c>
      <c r="L35" s="117">
        <f>'Tableau infos Décembre'!L43</f>
        <v>0</v>
      </c>
    </row>
    <row r="36" spans="1:12" ht="24" customHeight="1">
      <c r="A36" s="27">
        <f>'Tableau infos Décembre'!A44</f>
        <v>40</v>
      </c>
      <c r="B36" s="105"/>
      <c r="C36" s="105" t="str">
        <f>'Tableau infos Décembre'!C44</f>
        <v>Amy Ndour</v>
      </c>
      <c r="D36" s="105" t="str">
        <f>'Tableau infos Décembre'!D44</f>
        <v>Takku Ligguey</v>
      </c>
      <c r="E36" s="105" t="str">
        <f>'Tableau infos Décembre'!E44</f>
        <v>Fass Mbao</v>
      </c>
      <c r="F36" s="105" t="str">
        <f>'Tableau infos Décembre'!F44</f>
        <v>Dakar</v>
      </c>
      <c r="G36" s="105">
        <f>'Tableau infos Décembre'!G44</f>
        <v>30</v>
      </c>
      <c r="H36" s="105">
        <f>'Tableau infos Décembre'!H44</f>
        <v>0</v>
      </c>
      <c r="I36" s="105">
        <f>'Tableau infos Décembre'!I44</f>
        <v>30</v>
      </c>
      <c r="J36" s="105">
        <f>'Tableau infos Décembre'!J44</f>
        <v>0</v>
      </c>
      <c r="K36" s="112">
        <f>'Tableau infos Décembre'!K44</f>
        <v>703000</v>
      </c>
      <c r="L36" s="117">
        <f>'Tableau infos Décembre'!L44</f>
        <v>65000</v>
      </c>
    </row>
    <row r="37" spans="1:12" ht="24" customHeight="1">
      <c r="A37" s="27">
        <f>'Tableau infos Décembre'!A46</f>
        <v>42</v>
      </c>
      <c r="B37" s="105"/>
      <c r="C37" s="105" t="str">
        <f>'Tableau infos Décembre'!C46</f>
        <v>Dandio HANN</v>
      </c>
      <c r="D37" s="105" t="str">
        <f>'Tableau infos Décembre'!D46</f>
        <v>Takku Ligguey</v>
      </c>
      <c r="E37" s="105" t="str">
        <f>'Tableau infos Décembre'!E46</f>
        <v>Béneu Barack</v>
      </c>
      <c r="F37" s="105" t="str">
        <f>'Tableau infos Décembre'!F46</f>
        <v>Dakar</v>
      </c>
      <c r="G37" s="105">
        <f>'Tableau infos Décembre'!G46</f>
        <v>28</v>
      </c>
      <c r="H37" s="105">
        <f>'Tableau infos Décembre'!H46</f>
        <v>0</v>
      </c>
      <c r="I37" s="105">
        <f>'Tableau infos Décembre'!I46</f>
        <v>28</v>
      </c>
      <c r="J37" s="105">
        <f>'Tableau infos Décembre'!J46</f>
        <v>0</v>
      </c>
      <c r="K37" s="112">
        <f>'Tableau infos Décembre'!K46</f>
        <v>175000</v>
      </c>
      <c r="L37" s="117">
        <f>'Tableau infos Décembre'!L46</f>
        <v>0</v>
      </c>
    </row>
    <row r="38" spans="1:12" ht="24" customHeight="1" thickBot="1">
      <c r="A38" s="57">
        <f>'Tableau infos Décembre'!A47</f>
        <v>43</v>
      </c>
      <c r="B38" s="106"/>
      <c r="C38" s="106" t="str">
        <f>'Tableau infos Décembre'!C47</f>
        <v>Mame Méty MBENGUE</v>
      </c>
      <c r="D38" s="106" t="str">
        <f>'Tableau infos Décembre'!D47</f>
        <v>Sope Naby</v>
      </c>
      <c r="E38" s="106" t="str">
        <f>'Tableau infos Décembre'!E47</f>
        <v>Keur Mbaye Fall</v>
      </c>
      <c r="F38" s="106" t="str">
        <f>'Tableau infos Décembre'!F47</f>
        <v>Dakar</v>
      </c>
      <c r="G38" s="106">
        <f>'Tableau infos Décembre'!G47</f>
        <v>45</v>
      </c>
      <c r="H38" s="106">
        <f>'Tableau infos Décembre'!H47</f>
        <v>0</v>
      </c>
      <c r="I38" s="106">
        <f>'Tableau infos Décembre'!I47</f>
        <v>45</v>
      </c>
      <c r="J38" s="106">
        <f>'Tableau infos Décembre'!J47</f>
        <v>0</v>
      </c>
      <c r="K38" s="114">
        <f>'Tableau infos Décembre'!K47</f>
        <v>350000</v>
      </c>
      <c r="L38" s="118">
        <f>'Tableau infos Décembre'!L47</f>
        <v>0</v>
      </c>
    </row>
    <row r="39" spans="1:12" ht="16" thickTop="1" thickBot="1">
      <c r="A39" s="233" t="s">
        <v>97</v>
      </c>
      <c r="B39" s="230"/>
      <c r="C39" s="230"/>
      <c r="D39" s="230"/>
      <c r="E39" s="230"/>
      <c r="F39" s="230"/>
      <c r="G39" s="230">
        <f t="shared" ref="G39:L39" si="0">SUM(G5:G38)</f>
        <v>1052</v>
      </c>
      <c r="H39" s="230">
        <f t="shared" si="0"/>
        <v>47</v>
      </c>
      <c r="I39" s="230">
        <f t="shared" si="0"/>
        <v>1005</v>
      </c>
      <c r="J39" s="230">
        <f t="shared" si="0"/>
        <v>33</v>
      </c>
      <c r="K39" s="229">
        <f t="shared" si="0"/>
        <v>15041725</v>
      </c>
      <c r="L39" s="229">
        <f t="shared" si="0"/>
        <v>2420069</v>
      </c>
    </row>
    <row r="40" spans="1:12" ht="16" thickTop="1" thickBot="1">
      <c r="A40" s="177"/>
      <c r="B40" s="183"/>
      <c r="C40" s="183"/>
      <c r="D40" s="183"/>
      <c r="E40" s="183"/>
      <c r="F40" s="183"/>
      <c r="G40" s="183"/>
      <c r="H40" s="183"/>
      <c r="I40" s="183"/>
      <c r="J40" s="183"/>
      <c r="K40" s="230"/>
      <c r="L40" s="230"/>
    </row>
    <row r="41" spans="1:12" ht="16.5" customHeight="1" thickTop="1" thickBot="1">
      <c r="A41" s="127"/>
      <c r="B41" s="127"/>
      <c r="C41" s="127"/>
      <c r="D41" s="127"/>
      <c r="E41" s="127"/>
      <c r="F41" s="127"/>
      <c r="G41" s="175" t="s">
        <v>115</v>
      </c>
      <c r="H41" s="176"/>
      <c r="I41" s="176"/>
      <c r="J41" s="177"/>
      <c r="K41" s="231" t="s">
        <v>121</v>
      </c>
      <c r="L41" s="232" t="s">
        <v>123</v>
      </c>
    </row>
    <row r="42" spans="1:12" ht="16.5" customHeight="1" thickTop="1" thickBot="1">
      <c r="A42" s="128"/>
      <c r="B42" s="128"/>
      <c r="C42" s="128"/>
      <c r="D42" s="128"/>
      <c r="E42" s="128"/>
      <c r="F42" s="128"/>
      <c r="G42" s="178"/>
      <c r="H42" s="179"/>
      <c r="I42" s="179"/>
      <c r="J42" s="180"/>
      <c r="K42" s="231"/>
      <c r="L42" s="232"/>
    </row>
    <row r="43" spans="1:12" ht="15" thickTop="1"/>
  </sheetData>
  <mergeCells count="29">
    <mergeCell ref="L39:L40"/>
    <mergeCell ref="K41:K42"/>
    <mergeCell ref="L41:L42"/>
    <mergeCell ref="G41:J42"/>
    <mergeCell ref="A39:F40"/>
    <mergeCell ref="G39:G40"/>
    <mergeCell ref="H39:H40"/>
    <mergeCell ref="I39:I40"/>
    <mergeCell ref="J39:J40"/>
    <mergeCell ref="K39:K40"/>
    <mergeCell ref="A3:A4"/>
    <mergeCell ref="L5:L15"/>
    <mergeCell ref="B5:B18"/>
    <mergeCell ref="B22:B23"/>
    <mergeCell ref="B24:B26"/>
    <mergeCell ref="I3:I4"/>
    <mergeCell ref="J3:J4"/>
    <mergeCell ref="K3:L3"/>
    <mergeCell ref="B3:C3"/>
    <mergeCell ref="D3:D4"/>
    <mergeCell ref="E3:E4"/>
    <mergeCell ref="F3:F4"/>
    <mergeCell ref="G3:G4"/>
    <mergeCell ref="H3:H4"/>
    <mergeCell ref="B27:B29"/>
    <mergeCell ref="L22:L23"/>
    <mergeCell ref="L24:L26"/>
    <mergeCell ref="L27:L29"/>
    <mergeCell ref="K27:K29"/>
  </mergeCells>
  <phoneticPr fontId="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workbookViewId="0">
      <selection activeCell="H19" sqref="H19"/>
    </sheetView>
  </sheetViews>
  <sheetFormatPr baseColWidth="10" defaultRowHeight="14" x14ac:dyDescent="0"/>
  <cols>
    <col min="1" max="1" width="8" customWidth="1"/>
    <col min="2" max="2" width="16.5" customWidth="1"/>
    <col min="11" max="11" width="24.83203125" customWidth="1"/>
    <col min="12" max="12" width="22.33203125" customWidth="1"/>
  </cols>
  <sheetData>
    <row r="2" spans="1:12" ht="15" thickBot="1"/>
    <row r="3" spans="1:12" ht="22" customHeight="1" thickTop="1" thickBot="1">
      <c r="A3" s="193" t="s">
        <v>55</v>
      </c>
      <c r="B3" s="173" t="s">
        <v>56</v>
      </c>
      <c r="C3" s="173"/>
      <c r="D3" s="173" t="s">
        <v>95</v>
      </c>
      <c r="E3" s="173" t="s">
        <v>96</v>
      </c>
      <c r="F3" s="173" t="s">
        <v>69</v>
      </c>
      <c r="G3" s="173" t="s">
        <v>58</v>
      </c>
      <c r="H3" s="162" t="s">
        <v>110</v>
      </c>
      <c r="I3" s="162" t="s">
        <v>111</v>
      </c>
      <c r="J3" s="162" t="s">
        <v>108</v>
      </c>
      <c r="K3" s="173" t="s">
        <v>59</v>
      </c>
      <c r="L3" s="207"/>
    </row>
    <row r="4" spans="1:12" ht="22" customHeight="1" thickBot="1">
      <c r="A4" s="194"/>
      <c r="B4" s="74" t="s">
        <v>62</v>
      </c>
      <c r="C4" s="25" t="s">
        <v>57</v>
      </c>
      <c r="D4" s="174"/>
      <c r="E4" s="174"/>
      <c r="F4" s="174"/>
      <c r="G4" s="174"/>
      <c r="H4" s="163"/>
      <c r="I4" s="163"/>
      <c r="J4" s="163"/>
      <c r="K4" s="25" t="s">
        <v>60</v>
      </c>
      <c r="L4" s="26" t="s">
        <v>61</v>
      </c>
    </row>
    <row r="5" spans="1:12" ht="22" customHeight="1" thickTop="1" thickBot="1">
      <c r="A5" s="95">
        <v>1</v>
      </c>
      <c r="B5" s="96"/>
      <c r="C5" s="96" t="str">
        <f>'Tableau infos Décembre'!C48</f>
        <v>Arame Ciss SYLLA</v>
      </c>
      <c r="D5" s="96" t="str">
        <f>'Tableau infos Décembre'!D48</f>
        <v>Andeu Ligguey</v>
      </c>
      <c r="E5" s="96" t="str">
        <f>'Tableau infos Décembre'!E48</f>
        <v>Randoulène Nord</v>
      </c>
      <c r="F5" s="96" t="str">
        <f>'Tableau infos Décembre'!F48</f>
        <v>Thiès</v>
      </c>
      <c r="G5" s="96">
        <f>'Tableau infos Décembre'!G48</f>
        <v>53</v>
      </c>
      <c r="H5" s="96">
        <f>'Tableau infos Décembre'!H48</f>
        <v>0</v>
      </c>
      <c r="I5" s="96">
        <f>'Tableau infos Décembre'!I48</f>
        <v>53</v>
      </c>
      <c r="J5" s="96">
        <f>'Tableau infos Décembre'!J48</f>
        <v>0</v>
      </c>
      <c r="K5" s="122">
        <f>'Tableau infos Décembre'!K48</f>
        <v>100000</v>
      </c>
      <c r="L5" s="123">
        <f>'Tableau infos Décembre'!L48</f>
        <v>0</v>
      </c>
    </row>
    <row r="6" spans="1:12" ht="22" customHeight="1" thickTop="1" thickBot="1">
      <c r="A6" s="120">
        <v>2</v>
      </c>
      <c r="B6" s="121"/>
      <c r="C6" s="108" t="str">
        <f>'Tableau infos Décembre'!C49</f>
        <v>Marie Diouf NDIONE</v>
      </c>
      <c r="D6" s="108" t="str">
        <f>'Tableau infos Décembre'!D49</f>
        <v>Andeu Défar Sa Gox 1</v>
      </c>
      <c r="E6" s="108" t="str">
        <f>'Tableau infos Décembre'!E49</f>
        <v>Mbour 1</v>
      </c>
      <c r="F6" s="108" t="str">
        <f>'Tableau infos Décembre'!F49</f>
        <v>Thiès</v>
      </c>
      <c r="G6" s="108">
        <f>'Tableau infos Décembre'!G49</f>
        <v>65</v>
      </c>
      <c r="H6" s="108">
        <f>'Tableau infos Décembre'!H49</f>
        <v>0</v>
      </c>
      <c r="I6" s="108">
        <f>'Tableau infos Décembre'!I49</f>
        <v>65</v>
      </c>
      <c r="J6" s="108">
        <f>'Tableau infos Décembre'!J49</f>
        <v>0</v>
      </c>
      <c r="K6" s="124">
        <f>'Tableau infos Décembre'!K49</f>
        <v>1821000</v>
      </c>
      <c r="L6" s="125">
        <f>'Tableau infos Décembre'!L49</f>
        <v>54000</v>
      </c>
    </row>
    <row r="7" spans="1:12" ht="22" customHeight="1" thickTop="1">
      <c r="A7" s="103">
        <v>3</v>
      </c>
      <c r="B7" s="234" t="str">
        <f>'Tableau infos Décembre'!B50</f>
        <v>Fatoumata KANE</v>
      </c>
      <c r="C7" s="104" t="str">
        <f>'Tableau infos Décembre'!C50</f>
        <v>Fatoumata KANE</v>
      </c>
      <c r="D7" s="104" t="str">
        <f>'Tableau infos Décembre'!D50</f>
        <v>APSE 1</v>
      </c>
      <c r="E7" s="104" t="str">
        <f>'Tableau infos Décembre'!E50</f>
        <v>Cité Lami</v>
      </c>
      <c r="F7" s="104" t="str">
        <f>'Tableau infos Décembre'!F50</f>
        <v>Thiès</v>
      </c>
      <c r="G7" s="104">
        <f>'Tableau infos Décembre'!G50</f>
        <v>52</v>
      </c>
      <c r="H7" s="104">
        <f>'Tableau infos Décembre'!H50</f>
        <v>0</v>
      </c>
      <c r="I7" s="104">
        <f>'Tableau infos Décembre'!I50</f>
        <v>52</v>
      </c>
      <c r="J7" s="104">
        <f>'Tableau infos Décembre'!J50</f>
        <v>4</v>
      </c>
      <c r="K7" s="111">
        <f>'Tableau infos Décembre'!K50</f>
        <v>234500</v>
      </c>
      <c r="L7" s="116">
        <f>'Tableau infos Décembre'!L50</f>
        <v>0</v>
      </c>
    </row>
    <row r="8" spans="1:12" ht="22" customHeight="1">
      <c r="A8" s="27">
        <v>4</v>
      </c>
      <c r="B8" s="235"/>
      <c r="C8" s="105" t="str">
        <f>'Tableau infos Décembre'!C51</f>
        <v>Rama FAYE</v>
      </c>
      <c r="D8" s="105" t="str">
        <f>'Tableau infos Décembre'!D51</f>
        <v>APSE 2</v>
      </c>
      <c r="E8" s="105" t="str">
        <f>'Tableau infos Décembre'!E51</f>
        <v>Cité Lami</v>
      </c>
      <c r="F8" s="105" t="str">
        <f>'Tableau infos Décembre'!F51</f>
        <v>Thiès</v>
      </c>
      <c r="G8" s="105">
        <f>'Tableau infos Décembre'!G51</f>
        <v>31</v>
      </c>
      <c r="H8" s="105">
        <f>'Tableau infos Décembre'!H51</f>
        <v>0</v>
      </c>
      <c r="I8" s="105">
        <f>'Tableau infos Décembre'!I51</f>
        <v>31</v>
      </c>
      <c r="J8" s="105">
        <f>'Tableau infos Décembre'!J51</f>
        <v>0</v>
      </c>
      <c r="K8" s="112">
        <f>'Tableau infos Décembre'!K51</f>
        <v>50000</v>
      </c>
      <c r="L8" s="117">
        <f>'Tableau infos Décembre'!L51</f>
        <v>0</v>
      </c>
    </row>
    <row r="9" spans="1:12" ht="22" customHeight="1">
      <c r="A9" s="27">
        <v>5</v>
      </c>
      <c r="B9" s="235"/>
      <c r="C9" s="105" t="str">
        <f>'Tableau infos Décembre'!C52</f>
        <v>Ndeye FALL</v>
      </c>
      <c r="D9" s="105" t="str">
        <f>'Tableau infos Décembre'!D52</f>
        <v>APSE 3</v>
      </c>
      <c r="E9" s="105" t="str">
        <f>'Tableau infos Décembre'!E52</f>
        <v>Ndoucoumane</v>
      </c>
      <c r="F9" s="105" t="str">
        <f>'Tableau infos Décembre'!F52</f>
        <v>Thiès</v>
      </c>
      <c r="G9" s="105">
        <f>'Tableau infos Décembre'!G52</f>
        <v>46</v>
      </c>
      <c r="H9" s="105">
        <f>'Tableau infos Décembre'!H52</f>
        <v>0</v>
      </c>
      <c r="I9" s="105">
        <f>'Tableau infos Décembre'!I52</f>
        <v>46</v>
      </c>
      <c r="J9" s="105">
        <f>'Tableau infos Décembre'!J52</f>
        <v>1</v>
      </c>
      <c r="K9" s="112">
        <f>'Tableau infos Décembre'!K52</f>
        <v>300000</v>
      </c>
      <c r="L9" s="117">
        <f>'Tableau infos Décembre'!L52</f>
        <v>0</v>
      </c>
    </row>
    <row r="10" spans="1:12" ht="22" customHeight="1" thickBot="1">
      <c r="A10" s="57">
        <v>6</v>
      </c>
      <c r="B10" s="236"/>
      <c r="C10" s="106" t="str">
        <f>'Tableau infos Décembre'!C53</f>
        <v>Fatou BA</v>
      </c>
      <c r="D10" s="106" t="str">
        <f>'Tableau infos Décembre'!D53</f>
        <v>APSE 4</v>
      </c>
      <c r="E10" s="106" t="str">
        <f>'Tableau infos Décembre'!E53</f>
        <v>Pelew</v>
      </c>
      <c r="F10" s="106" t="str">
        <f>'Tableau infos Décembre'!F53</f>
        <v>Thiès</v>
      </c>
      <c r="G10" s="106">
        <f>'Tableau infos Décembre'!G53</f>
        <v>20</v>
      </c>
      <c r="H10" s="106">
        <f>'Tableau infos Décembre'!H53</f>
        <v>0</v>
      </c>
      <c r="I10" s="106">
        <f>'Tableau infos Décembre'!I53</f>
        <v>20</v>
      </c>
      <c r="J10" s="106">
        <f>'Tableau infos Décembre'!J53</f>
        <v>1</v>
      </c>
      <c r="K10" s="114">
        <f>'Tableau infos Décembre'!K53</f>
        <v>50000</v>
      </c>
      <c r="L10" s="118">
        <f>'Tableau infos Décembre'!L53</f>
        <v>0</v>
      </c>
    </row>
    <row r="11" spans="1:12" ht="22" customHeight="1" thickTop="1">
      <c r="A11" s="183" t="s">
        <v>97</v>
      </c>
      <c r="B11" s="183"/>
      <c r="C11" s="183"/>
      <c r="D11" s="183"/>
      <c r="E11" s="183"/>
      <c r="F11" s="183"/>
      <c r="G11" s="183">
        <f t="shared" ref="G11:L11" si="0">SUM(G5:G10)</f>
        <v>267</v>
      </c>
      <c r="H11" s="183">
        <f t="shared" si="0"/>
        <v>0</v>
      </c>
      <c r="I11" s="183">
        <f t="shared" si="0"/>
        <v>267</v>
      </c>
      <c r="J11" s="183">
        <f t="shared" si="0"/>
        <v>6</v>
      </c>
      <c r="K11" s="237">
        <f t="shared" si="0"/>
        <v>2555500</v>
      </c>
      <c r="L11" s="237">
        <f t="shared" si="0"/>
        <v>54000</v>
      </c>
    </row>
    <row r="12" spans="1:12" ht="15" thickBot="1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238"/>
      <c r="L12" s="238"/>
    </row>
    <row r="13" spans="1:12" ht="15.75" customHeight="1" thickTop="1">
      <c r="A13" s="128"/>
      <c r="B13" s="128"/>
      <c r="C13" s="128"/>
      <c r="D13" s="128"/>
      <c r="E13" s="128"/>
      <c r="F13" s="128"/>
      <c r="G13" s="175" t="s">
        <v>115</v>
      </c>
      <c r="H13" s="176"/>
      <c r="I13" s="176"/>
      <c r="J13" s="177"/>
      <c r="K13" s="183" t="s">
        <v>116</v>
      </c>
      <c r="L13" s="183" t="s">
        <v>117</v>
      </c>
    </row>
    <row r="14" spans="1:12" ht="15.75" customHeight="1" thickBot="1">
      <c r="A14" s="128"/>
      <c r="B14" s="128"/>
      <c r="C14" s="128"/>
      <c r="D14" s="128"/>
      <c r="E14" s="128"/>
      <c r="F14" s="128"/>
      <c r="G14" s="178"/>
      <c r="H14" s="179"/>
      <c r="I14" s="179"/>
      <c r="J14" s="180"/>
      <c r="K14" s="239"/>
      <c r="L14" s="184"/>
    </row>
    <row r="15" spans="1:12" ht="15" thickTop="1"/>
  </sheetData>
  <mergeCells count="21">
    <mergeCell ref="K11:K12"/>
    <mergeCell ref="L11:L12"/>
    <mergeCell ref="K13:K14"/>
    <mergeCell ref="L13:L14"/>
    <mergeCell ref="G13:J14"/>
    <mergeCell ref="H3:H4"/>
    <mergeCell ref="I3:I4"/>
    <mergeCell ref="J3:J4"/>
    <mergeCell ref="K3:L3"/>
    <mergeCell ref="B7:B10"/>
    <mergeCell ref="G3:G4"/>
    <mergeCell ref="A11:F12"/>
    <mergeCell ref="G11:G12"/>
    <mergeCell ref="H11:H12"/>
    <mergeCell ref="I11:I12"/>
    <mergeCell ref="J11:J12"/>
    <mergeCell ref="A3:A4"/>
    <mergeCell ref="B3:C3"/>
    <mergeCell ref="D3:D4"/>
    <mergeCell ref="E3:E4"/>
    <mergeCell ref="F3:F4"/>
  </mergeCells>
  <phoneticPr fontId="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G6" sqref="G6:G7"/>
    </sheetView>
  </sheetViews>
  <sheetFormatPr baseColWidth="10" defaultRowHeight="14" x14ac:dyDescent="0"/>
  <cols>
    <col min="11" max="11" width="22.1640625" customWidth="1"/>
    <col min="12" max="12" width="14.5" customWidth="1"/>
  </cols>
  <sheetData>
    <row r="1" spans="1:12" ht="15" thickBot="1"/>
    <row r="2" spans="1:12" ht="22" customHeight="1" thickTop="1" thickBot="1">
      <c r="A2" s="193" t="s">
        <v>55</v>
      </c>
      <c r="B2" s="173" t="s">
        <v>56</v>
      </c>
      <c r="C2" s="173"/>
      <c r="D2" s="173" t="s">
        <v>95</v>
      </c>
      <c r="E2" s="173" t="s">
        <v>96</v>
      </c>
      <c r="F2" s="173" t="s">
        <v>69</v>
      </c>
      <c r="G2" s="173" t="s">
        <v>58</v>
      </c>
      <c r="H2" s="162" t="s">
        <v>110</v>
      </c>
      <c r="I2" s="162" t="s">
        <v>111</v>
      </c>
      <c r="J2" s="162" t="s">
        <v>108</v>
      </c>
      <c r="K2" s="173" t="s">
        <v>59</v>
      </c>
      <c r="L2" s="207"/>
    </row>
    <row r="3" spans="1:12" ht="22" customHeight="1" thickBot="1">
      <c r="A3" s="194"/>
      <c r="B3" s="74" t="s">
        <v>62</v>
      </c>
      <c r="C3" s="25" t="s">
        <v>57</v>
      </c>
      <c r="D3" s="174"/>
      <c r="E3" s="174"/>
      <c r="F3" s="174"/>
      <c r="G3" s="174"/>
      <c r="H3" s="163"/>
      <c r="I3" s="163"/>
      <c r="J3" s="163"/>
      <c r="K3" s="25" t="s">
        <v>60</v>
      </c>
      <c r="L3" s="26" t="s">
        <v>61</v>
      </c>
    </row>
    <row r="4" spans="1:12" ht="22" customHeight="1" thickTop="1" thickBot="1">
      <c r="A4" s="95">
        <v>1</v>
      </c>
      <c r="B4" s="96"/>
      <c r="C4" s="96" t="str">
        <f>'Tableau infos Décembre'!C55</f>
        <v>Fatou SECK</v>
      </c>
      <c r="D4" s="96" t="str">
        <f>'Tableau infos Décembre'!D55</f>
        <v>Bokk Beugueu Beugueu</v>
      </c>
      <c r="E4" s="96" t="str">
        <f>'Tableau infos Décembre'!E55</f>
        <v>Ndiakhar</v>
      </c>
      <c r="F4" s="96" t="str">
        <f>'Tableau infos Décembre'!F55</f>
        <v>Louga</v>
      </c>
      <c r="G4" s="96">
        <f>'Tableau infos Décembre'!G55</f>
        <v>102</v>
      </c>
      <c r="H4" s="96">
        <f>'Tableau infos Décembre'!H55</f>
        <v>0</v>
      </c>
      <c r="I4" s="96">
        <f>'Tableau infos Décembre'!I55</f>
        <v>102</v>
      </c>
      <c r="J4" s="96">
        <f>'Tableau infos Décembre'!J55</f>
        <v>8</v>
      </c>
      <c r="K4" s="96">
        <f>'Tableau infos Décembre'!K55</f>
        <v>260000</v>
      </c>
      <c r="L4" s="97">
        <f>'Tableau infos Décembre'!L55</f>
        <v>0</v>
      </c>
    </row>
    <row r="5" spans="1:12" ht="22" customHeight="1" thickBot="1">
      <c r="A5" s="99">
        <v>2</v>
      </c>
      <c r="B5" s="100"/>
      <c r="C5" s="100" t="str">
        <f>'Tableau infos Décembre'!C56</f>
        <v>Marie BA</v>
      </c>
      <c r="D5" s="100" t="str">
        <f>'Tableau infos Décembre'!D56</f>
        <v>Groupement Sant Yallah</v>
      </c>
      <c r="E5" s="100" t="str">
        <f>'Tableau infos Décembre'!E56</f>
        <v>Coki</v>
      </c>
      <c r="F5" s="100" t="str">
        <f>'Tableau infos Décembre'!F56</f>
        <v>Louga</v>
      </c>
      <c r="G5" s="100">
        <f>'Tableau infos Décembre'!G56</f>
        <v>40</v>
      </c>
      <c r="H5" s="100">
        <f>'Tableau infos Décembre'!H56</f>
        <v>0</v>
      </c>
      <c r="I5" s="100">
        <f>'Tableau infos Décembre'!I56</f>
        <v>40</v>
      </c>
      <c r="J5" s="100">
        <f>'Tableau infos Décembre'!J56</f>
        <v>0</v>
      </c>
      <c r="K5" s="100">
        <f>'Tableau infos Décembre'!K56</f>
        <v>300000</v>
      </c>
      <c r="L5" s="101">
        <f>'Tableau infos Décembre'!L56</f>
        <v>0</v>
      </c>
    </row>
    <row r="6" spans="1:12" ht="22" customHeight="1" thickTop="1">
      <c r="A6" s="183" t="s">
        <v>97</v>
      </c>
      <c r="B6" s="183"/>
      <c r="C6" s="183"/>
      <c r="D6" s="183"/>
      <c r="E6" s="183"/>
      <c r="F6" s="183"/>
      <c r="G6" s="183">
        <f t="shared" ref="G6:L6" si="0">SUM(G4:G5)</f>
        <v>142</v>
      </c>
      <c r="H6" s="183">
        <f t="shared" si="0"/>
        <v>0</v>
      </c>
      <c r="I6" s="183">
        <f t="shared" si="0"/>
        <v>142</v>
      </c>
      <c r="J6" s="183">
        <f t="shared" si="0"/>
        <v>8</v>
      </c>
      <c r="K6" s="237">
        <f t="shared" si="0"/>
        <v>560000</v>
      </c>
      <c r="L6" s="237">
        <f t="shared" si="0"/>
        <v>0</v>
      </c>
    </row>
    <row r="7" spans="1:12" ht="22" customHeight="1" thickBot="1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238"/>
      <c r="L7" s="238"/>
    </row>
    <row r="8" spans="1:12" ht="22" customHeight="1" thickTop="1">
      <c r="A8" s="183" t="s">
        <v>115</v>
      </c>
      <c r="B8" s="183"/>
      <c r="C8" s="183"/>
      <c r="D8" s="183"/>
      <c r="E8" s="183"/>
      <c r="F8" s="183"/>
      <c r="G8" s="183"/>
      <c r="H8" s="183"/>
      <c r="I8" s="183"/>
      <c r="J8" s="183"/>
      <c r="K8" s="183" t="s">
        <v>118</v>
      </c>
      <c r="L8" s="183">
        <v>0</v>
      </c>
    </row>
    <row r="9" spans="1:12" ht="22" customHeight="1" thickBot="1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239"/>
      <c r="L9" s="184"/>
    </row>
    <row r="10" spans="1:12" ht="22" customHeight="1" thickTop="1"/>
  </sheetData>
  <mergeCells count="20">
    <mergeCell ref="D2:D3"/>
    <mergeCell ref="E2:E3"/>
    <mergeCell ref="F2:F3"/>
    <mergeCell ref="G2:G3"/>
    <mergeCell ref="L6:L7"/>
    <mergeCell ref="A8:J9"/>
    <mergeCell ref="K8:K9"/>
    <mergeCell ref="L8:L9"/>
    <mergeCell ref="H2:H3"/>
    <mergeCell ref="I2:I3"/>
    <mergeCell ref="J2:J3"/>
    <mergeCell ref="K2:L2"/>
    <mergeCell ref="A6:F7"/>
    <mergeCell ref="G6:G7"/>
    <mergeCell ref="H6:H7"/>
    <mergeCell ref="I6:I7"/>
    <mergeCell ref="J6:J7"/>
    <mergeCell ref="K6:K7"/>
    <mergeCell ref="A2:A3"/>
    <mergeCell ref="B2:C2"/>
  </mergeCells>
  <phoneticPr fontId="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 infos Décembre</vt:lpstr>
      <vt:lpstr>DAKAR</vt:lpstr>
      <vt:lpstr>THIES</vt:lpstr>
      <vt:lpstr>LOUGA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2017-05-26T12:10:07Z</cp:lastPrinted>
  <dcterms:created xsi:type="dcterms:W3CDTF">2006-09-12T15:06:44Z</dcterms:created>
  <dcterms:modified xsi:type="dcterms:W3CDTF">2017-05-26T12:10:17Z</dcterms:modified>
</cp:coreProperties>
</file>